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925C7144-2B9A-49E2-BC53-B6ADCDC158F8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J277" i="7" l="1"/>
  <c r="AB277" i="7"/>
  <c r="AL277" i="7" s="1"/>
  <c r="Z277" i="7"/>
  <c r="Y277" i="7"/>
  <c r="AI277" i="7" s="1"/>
  <c r="U277" i="7"/>
  <c r="AE277" i="7" s="1"/>
  <c r="AO277" i="7" s="1"/>
  <c r="T277" i="7"/>
  <c r="AD277" i="7" s="1"/>
  <c r="AN277" i="7" s="1"/>
  <c r="S277" i="7"/>
  <c r="AC277" i="7" s="1"/>
  <c r="AM277" i="7" s="1"/>
  <c r="R277" i="7"/>
  <c r="Q277" i="7"/>
  <c r="AA277" i="7" s="1"/>
  <c r="AK277" i="7" s="1"/>
  <c r="P277" i="7"/>
  <c r="O277" i="7"/>
  <c r="N277" i="7"/>
  <c r="X277" i="7" s="1"/>
  <c r="AH277" i="7" s="1"/>
  <c r="M277" i="7"/>
  <c r="W277" i="7" s="1"/>
  <c r="AG277" i="7" s="1"/>
  <c r="L277" i="7"/>
  <c r="V277" i="7" s="1"/>
  <c r="AF277" i="7" s="1"/>
  <c r="K277" i="7"/>
  <c r="AD276" i="7"/>
  <c r="AN276" i="7" s="1"/>
  <c r="AC276" i="7"/>
  <c r="AM276" i="7" s="1"/>
  <c r="V276" i="7"/>
  <c r="AF276" i="7" s="1"/>
  <c r="U276" i="7"/>
  <c r="AE276" i="7" s="1"/>
  <c r="AO276" i="7" s="1"/>
  <c r="T276" i="7"/>
  <c r="S276" i="7"/>
  <c r="R276" i="7"/>
  <c r="AB276" i="7" s="1"/>
  <c r="AL276" i="7" s="1"/>
  <c r="Q276" i="7"/>
  <c r="AA276" i="7" s="1"/>
  <c r="AK276" i="7" s="1"/>
  <c r="P276" i="7"/>
  <c r="Z276" i="7" s="1"/>
  <c r="AJ276" i="7" s="1"/>
  <c r="O276" i="7"/>
  <c r="Y276" i="7" s="1"/>
  <c r="AI276" i="7" s="1"/>
  <c r="N276" i="7"/>
  <c r="X276" i="7" s="1"/>
  <c r="AH276" i="7" s="1"/>
  <c r="M276" i="7"/>
  <c r="W276" i="7" s="1"/>
  <c r="AG276" i="7" s="1"/>
  <c r="L276" i="7"/>
  <c r="K276" i="7"/>
  <c r="AL275" i="7"/>
  <c r="AE275" i="7"/>
  <c r="AO275" i="7" s="1"/>
  <c r="AD275" i="7"/>
  <c r="AN275" i="7" s="1"/>
  <c r="AB275" i="7"/>
  <c r="W275" i="7"/>
  <c r="AG275" i="7" s="1"/>
  <c r="V275" i="7"/>
  <c r="AF275" i="7" s="1"/>
  <c r="U275" i="7"/>
  <c r="T275" i="7"/>
  <c r="S275" i="7"/>
  <c r="AC275" i="7" s="1"/>
  <c r="AM275" i="7" s="1"/>
  <c r="R275" i="7"/>
  <c r="Q275" i="7"/>
  <c r="AA275" i="7" s="1"/>
  <c r="AK275" i="7" s="1"/>
  <c r="P275" i="7"/>
  <c r="Z275" i="7" s="1"/>
  <c r="AJ275" i="7" s="1"/>
  <c r="O275" i="7"/>
  <c r="Y275" i="7" s="1"/>
  <c r="AI275" i="7" s="1"/>
  <c r="N275" i="7"/>
  <c r="X275" i="7" s="1"/>
  <c r="AH275" i="7" s="1"/>
  <c r="M275" i="7"/>
  <c r="L275" i="7"/>
  <c r="K275" i="7"/>
  <c r="AK274" i="7"/>
  <c r="AJ274" i="7"/>
  <c r="AC274" i="7"/>
  <c r="AM274" i="7" s="1"/>
  <c r="AB274" i="7"/>
  <c r="AL274" i="7" s="1"/>
  <c r="AA274" i="7"/>
  <c r="Z274" i="7"/>
  <c r="U274" i="7"/>
  <c r="AE274" i="7" s="1"/>
  <c r="AO274" i="7" s="1"/>
  <c r="T274" i="7"/>
  <c r="AD274" i="7" s="1"/>
  <c r="AN274" i="7" s="1"/>
  <c r="S274" i="7"/>
  <c r="R274" i="7"/>
  <c r="Q274" i="7"/>
  <c r="P274" i="7"/>
  <c r="O274" i="7"/>
  <c r="Y274" i="7" s="1"/>
  <c r="AI274" i="7" s="1"/>
  <c r="N274" i="7"/>
  <c r="X274" i="7" s="1"/>
  <c r="AH274" i="7" s="1"/>
  <c r="M274" i="7"/>
  <c r="W274" i="7" s="1"/>
  <c r="AG274" i="7" s="1"/>
  <c r="L274" i="7"/>
  <c r="V274" i="7" s="1"/>
  <c r="AF274" i="7" s="1"/>
  <c r="K274" i="7"/>
  <c r="J367" i="1"/>
  <c r="AD366" i="1"/>
  <c r="AI366" i="1"/>
  <c r="AN366" i="1" s="1"/>
  <c r="AL366" i="1"/>
  <c r="Z366" i="1"/>
  <c r="Y366" i="1"/>
  <c r="AR366" i="1" s="1"/>
  <c r="AM366" i="1"/>
  <c r="BG366" i="1"/>
  <c r="W366" i="1"/>
  <c r="AQ366" i="1" s="1"/>
  <c r="AO366" i="1"/>
  <c r="P366" i="1"/>
  <c r="N366" i="1"/>
  <c r="AT366" i="1" s="1"/>
  <c r="L366" i="1"/>
  <c r="BF366" i="1"/>
  <c r="J366" i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AD363" i="1"/>
  <c r="AI363" i="1"/>
  <c r="AL363" i="1" s="1"/>
  <c r="Z363" i="1"/>
  <c r="Y363" i="1"/>
  <c r="AR363" i="1" s="1"/>
  <c r="AM363" i="1"/>
  <c r="BG363" i="1"/>
  <c r="W363" i="1"/>
  <c r="AQ363" i="1" s="1"/>
  <c r="AO363" i="1"/>
  <c r="P363" i="1"/>
  <c r="N363" i="1"/>
  <c r="AT363" i="1" s="1"/>
  <c r="L363" i="1"/>
  <c r="BF363" i="1"/>
  <c r="J363" i="1"/>
  <c r="AE273" i="7"/>
  <c r="AO273" i="7" s="1"/>
  <c r="AD273" i="7"/>
  <c r="AN273" i="7" s="1"/>
  <c r="AA273" i="7"/>
  <c r="AK273" i="7" s="1"/>
  <c r="Z273" i="7"/>
  <c r="AJ273" i="7" s="1"/>
  <c r="W273" i="7"/>
  <c r="AG273" i="7" s="1"/>
  <c r="V273" i="7"/>
  <c r="AF273" i="7" s="1"/>
  <c r="U273" i="7"/>
  <c r="T273" i="7"/>
  <c r="S273" i="7"/>
  <c r="AC273" i="7" s="1"/>
  <c r="AM273" i="7" s="1"/>
  <c r="R273" i="7"/>
  <c r="AB273" i="7" s="1"/>
  <c r="AL273" i="7" s="1"/>
  <c r="Q273" i="7"/>
  <c r="P273" i="7"/>
  <c r="O273" i="7"/>
  <c r="Y273" i="7" s="1"/>
  <c r="AI273" i="7" s="1"/>
  <c r="N273" i="7"/>
  <c r="X273" i="7" s="1"/>
  <c r="AH273" i="7" s="1"/>
  <c r="M273" i="7"/>
  <c r="L273" i="7"/>
  <c r="K273" i="7"/>
  <c r="AA272" i="7"/>
  <c r="AK272" i="7" s="1"/>
  <c r="Z272" i="7"/>
  <c r="AJ272" i="7" s="1"/>
  <c r="U272" i="7"/>
  <c r="AE272" i="7" s="1"/>
  <c r="AO272" i="7" s="1"/>
  <c r="T272" i="7"/>
  <c r="AD272" i="7" s="1"/>
  <c r="AN272" i="7" s="1"/>
  <c r="S272" i="7"/>
  <c r="AC272" i="7" s="1"/>
  <c r="AM272" i="7" s="1"/>
  <c r="R272" i="7"/>
  <c r="AB272" i="7" s="1"/>
  <c r="AL272" i="7" s="1"/>
  <c r="Q272" i="7"/>
  <c r="P272" i="7"/>
  <c r="O272" i="7"/>
  <c r="Y272" i="7" s="1"/>
  <c r="AI272" i="7" s="1"/>
  <c r="N272" i="7"/>
  <c r="X272" i="7" s="1"/>
  <c r="AH272" i="7" s="1"/>
  <c r="M272" i="7"/>
  <c r="W272" i="7" s="1"/>
  <c r="AG272" i="7" s="1"/>
  <c r="L272" i="7"/>
  <c r="V272" i="7" s="1"/>
  <c r="AF272" i="7" s="1"/>
  <c r="K272" i="7"/>
  <c r="AK271" i="7"/>
  <c r="AD271" i="7"/>
  <c r="AN271" i="7" s="1"/>
  <c r="AC271" i="7"/>
  <c r="AM271" i="7" s="1"/>
  <c r="AA271" i="7"/>
  <c r="Z271" i="7"/>
  <c r="AJ271" i="7" s="1"/>
  <c r="V271" i="7"/>
  <c r="AF271" i="7" s="1"/>
  <c r="U271" i="7"/>
  <c r="AE271" i="7" s="1"/>
  <c r="AO271" i="7" s="1"/>
  <c r="T271" i="7"/>
  <c r="S271" i="7"/>
  <c r="R271" i="7"/>
  <c r="AB271" i="7" s="1"/>
  <c r="AL271" i="7" s="1"/>
  <c r="Q271" i="7"/>
  <c r="P271" i="7"/>
  <c r="O271" i="7"/>
  <c r="Y271" i="7" s="1"/>
  <c r="AI271" i="7" s="1"/>
  <c r="N271" i="7"/>
  <c r="X271" i="7" s="1"/>
  <c r="AH271" i="7" s="1"/>
  <c r="M271" i="7"/>
  <c r="W271" i="7" s="1"/>
  <c r="AG271" i="7" s="1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AD360" i="1"/>
  <c r="AI360" i="1"/>
  <c r="AL360" i="1" s="1"/>
  <c r="AN360" i="1"/>
  <c r="AP360" i="1"/>
  <c r="Z360" i="1"/>
  <c r="Y360" i="1"/>
  <c r="AM360" i="1"/>
  <c r="BG360" i="1"/>
  <c r="W360" i="1"/>
  <c r="AQ360" i="1" s="1"/>
  <c r="AO360" i="1"/>
  <c r="P360" i="1"/>
  <c r="N360" i="1"/>
  <c r="AT360" i="1" s="1"/>
  <c r="L360" i="1"/>
  <c r="BF360" i="1"/>
  <c r="J360" i="1"/>
  <c r="AC270" i="7"/>
  <c r="AM270" i="7" s="1"/>
  <c r="AA270" i="7"/>
  <c r="AK270" i="7" s="1"/>
  <c r="Z270" i="7"/>
  <c r="AJ270" i="7" s="1"/>
  <c r="U270" i="7"/>
  <c r="AE270" i="7" s="1"/>
  <c r="AO270" i="7" s="1"/>
  <c r="T270" i="7"/>
  <c r="AD270" i="7" s="1"/>
  <c r="AN270" i="7" s="1"/>
  <c r="S270" i="7"/>
  <c r="R270" i="7"/>
  <c r="AB270" i="7" s="1"/>
  <c r="AL270" i="7" s="1"/>
  <c r="Q270" i="7"/>
  <c r="P270" i="7"/>
  <c r="O270" i="7"/>
  <c r="Y270" i="7" s="1"/>
  <c r="AI270" i="7" s="1"/>
  <c r="N270" i="7"/>
  <c r="X270" i="7" s="1"/>
  <c r="AH270" i="7" s="1"/>
  <c r="M270" i="7"/>
  <c r="W270" i="7" s="1"/>
  <c r="AG270" i="7" s="1"/>
  <c r="L270" i="7"/>
  <c r="V270" i="7" s="1"/>
  <c r="AF270" i="7" s="1"/>
  <c r="K270" i="7"/>
  <c r="AN269" i="7"/>
  <c r="AM269" i="7"/>
  <c r="AL269" i="7"/>
  <c r="AK269" i="7"/>
  <c r="AJ269" i="7"/>
  <c r="AI269" i="7"/>
  <c r="AH269" i="7"/>
  <c r="AG269" i="7"/>
  <c r="AF269" i="7"/>
  <c r="AE269" i="7"/>
  <c r="AO269" i="7" s="1"/>
  <c r="AD269" i="7"/>
  <c r="AC269" i="7"/>
  <c r="AB269" i="7"/>
  <c r="AA269" i="7"/>
  <c r="Z269" i="7"/>
  <c r="Y269" i="7"/>
  <c r="X269" i="7"/>
  <c r="W269" i="7"/>
  <c r="V269" i="7"/>
  <c r="U269" i="7"/>
  <c r="T269" i="7"/>
  <c r="S269" i="7"/>
  <c r="R269" i="7"/>
  <c r="Q269" i="7"/>
  <c r="P269" i="7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AO268" i="7"/>
  <c r="AN268" i="7"/>
  <c r="AM268" i="7"/>
  <c r="AL268" i="7"/>
  <c r="AK268" i="7"/>
  <c r="AJ268" i="7"/>
  <c r="AI268" i="7"/>
  <c r="AH268" i="7"/>
  <c r="AG268" i="7"/>
  <c r="AF268" i="7"/>
  <c r="AE268" i="7"/>
  <c r="AD268" i="7"/>
  <c r="AC268" i="7"/>
  <c r="AB268" i="7"/>
  <c r="AA268" i="7"/>
  <c r="Z268" i="7"/>
  <c r="Y268" i="7"/>
  <c r="X268" i="7"/>
  <c r="W268" i="7"/>
  <c r="V268" i="7"/>
  <c r="U268" i="7"/>
  <c r="T268" i="7"/>
  <c r="S268" i="7"/>
  <c r="R268" i="7"/>
  <c r="Q268" i="7"/>
  <c r="P268" i="7"/>
  <c r="O268" i="7"/>
  <c r="N268" i="7"/>
  <c r="M268" i="7"/>
  <c r="L268" i="7"/>
  <c r="K268" i="7"/>
  <c r="AO267" i="7"/>
  <c r="AN267" i="7"/>
  <c r="AM267" i="7"/>
  <c r="AL267" i="7"/>
  <c r="AK267" i="7"/>
  <c r="AJ267" i="7"/>
  <c r="AI267" i="7"/>
  <c r="AH267" i="7"/>
  <c r="AG267" i="7"/>
  <c r="AF267" i="7"/>
  <c r="AE267" i="7"/>
  <c r="AD267" i="7"/>
  <c r="AC267" i="7"/>
  <c r="AB267" i="7"/>
  <c r="AA267" i="7"/>
  <c r="Z267" i="7"/>
  <c r="Y267" i="7"/>
  <c r="X267" i="7"/>
  <c r="W267" i="7"/>
  <c r="V267" i="7"/>
  <c r="U267" i="7"/>
  <c r="T267" i="7"/>
  <c r="S267" i="7"/>
  <c r="R267" i="7"/>
  <c r="Q267" i="7"/>
  <c r="P267" i="7"/>
  <c r="O267" i="7"/>
  <c r="N267" i="7"/>
  <c r="M267" i="7"/>
  <c r="L267" i="7"/>
  <c r="K267" i="7"/>
  <c r="AO266" i="7"/>
  <c r="AN266" i="7"/>
  <c r="AM266" i="7"/>
  <c r="AL266" i="7"/>
  <c r="AK266" i="7"/>
  <c r="AJ266" i="7"/>
  <c r="AI266" i="7"/>
  <c r="AH266" i="7"/>
  <c r="AG266" i="7"/>
  <c r="AF266" i="7"/>
  <c r="AE266" i="7"/>
  <c r="AD266" i="7"/>
  <c r="AC266" i="7"/>
  <c r="AB266" i="7"/>
  <c r="AA266" i="7"/>
  <c r="Z266" i="7"/>
  <c r="Y266" i="7"/>
  <c r="X266" i="7"/>
  <c r="W266" i="7"/>
  <c r="V266" i="7"/>
  <c r="U266" i="7"/>
  <c r="T266" i="7"/>
  <c r="S266" i="7"/>
  <c r="R266" i="7"/>
  <c r="Q266" i="7"/>
  <c r="P266" i="7"/>
  <c r="O266" i="7"/>
  <c r="N266" i="7"/>
  <c r="M266" i="7"/>
  <c r="L266" i="7"/>
  <c r="K266" i="7"/>
  <c r="AO265" i="7"/>
  <c r="AN265" i="7"/>
  <c r="AM265" i="7"/>
  <c r="AL265" i="7"/>
  <c r="AK265" i="7"/>
  <c r="AJ265" i="7"/>
  <c r="AI265" i="7"/>
  <c r="AH265" i="7"/>
  <c r="AG265" i="7"/>
  <c r="AF265" i="7"/>
  <c r="AE265" i="7"/>
  <c r="AD265" i="7"/>
  <c r="AC265" i="7"/>
  <c r="AB265" i="7"/>
  <c r="AA265" i="7"/>
  <c r="Z265" i="7"/>
  <c r="Y265" i="7"/>
  <c r="X265" i="7"/>
  <c r="W265" i="7"/>
  <c r="V265" i="7"/>
  <c r="U265" i="7"/>
  <c r="T265" i="7"/>
  <c r="S265" i="7"/>
  <c r="R265" i="7"/>
  <c r="Q265" i="7"/>
  <c r="P265" i="7"/>
  <c r="O265" i="7"/>
  <c r="N265" i="7"/>
  <c r="M265" i="7"/>
  <c r="L265" i="7"/>
  <c r="K265" i="7"/>
  <c r="AN264" i="7"/>
  <c r="AM264" i="7"/>
  <c r="AL264" i="7"/>
  <c r="AK264" i="7"/>
  <c r="AJ264" i="7"/>
  <c r="AI264" i="7"/>
  <c r="AH264" i="7"/>
  <c r="AG264" i="7"/>
  <c r="AF264" i="7"/>
  <c r="AE264" i="7"/>
  <c r="AO264" i="7" s="1"/>
  <c r="AD264" i="7"/>
  <c r="AC264" i="7"/>
  <c r="AB264" i="7"/>
  <c r="AA264" i="7"/>
  <c r="Z264" i="7"/>
  <c r="Y264" i="7"/>
  <c r="X264" i="7"/>
  <c r="W264" i="7"/>
  <c r="V264" i="7"/>
  <c r="U264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Q356" i="1" s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S353" i="1"/>
  <c r="AD353" i="1"/>
  <c r="AI353" i="1"/>
  <c r="AN353" i="1" s="1"/>
  <c r="AL353" i="1"/>
  <c r="Z353" i="1"/>
  <c r="Y353" i="1"/>
  <c r="AA353" i="1" s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U263" i="7" s="1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U261" i="7" s="1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AL362" i="1" l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S360" i="1"/>
  <c r="AG362" i="1"/>
  <c r="AA363" i="1"/>
  <c r="AS363" i="1"/>
  <c r="AG366" i="1"/>
  <c r="AA364" i="1"/>
  <c r="O363" i="1"/>
  <c r="AU363" i="1" s="1"/>
  <c r="AG365" i="1"/>
  <c r="AS361" i="1"/>
  <c r="AA362" i="1"/>
  <c r="AS366" i="1"/>
  <c r="S357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S366" i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S256" i="7"/>
  <c r="R256" i="7"/>
  <c r="Q256" i="7"/>
  <c r="P256" i="7"/>
  <c r="O256" i="7"/>
  <c r="N256" i="7"/>
  <c r="M256" i="7"/>
  <c r="L256" i="7"/>
  <c r="K256" i="7"/>
  <c r="U257" i="7" s="1"/>
  <c r="T255" i="7"/>
  <c r="S255" i="7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S361" i="1" l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T343" i="1"/>
  <c r="AG341" i="1"/>
  <c r="AR344" i="1"/>
  <c r="AA345" i="1"/>
  <c r="AS345" i="1"/>
  <c r="O347" i="1"/>
  <c r="AG344" i="1"/>
  <c r="AQ340" i="1"/>
  <c r="AS341" i="1"/>
  <c r="AG343" i="1"/>
  <c r="S345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S349" i="1" l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AB261" i="7" s="1"/>
  <c r="AL261" i="7" s="1"/>
  <c r="Q248" i="7"/>
  <c r="P248" i="7"/>
  <c r="Z261" i="7" s="1"/>
  <c r="AJ261" i="7" s="1"/>
  <c r="O248" i="7"/>
  <c r="Y261" i="7" s="1"/>
  <c r="AI261" i="7" s="1"/>
  <c r="N248" i="7"/>
  <c r="M248" i="7"/>
  <c r="L248" i="7"/>
  <c r="K248" i="7"/>
  <c r="T247" i="7"/>
  <c r="S247" i="7"/>
  <c r="R247" i="7"/>
  <c r="Q247" i="7"/>
  <c r="P247" i="7"/>
  <c r="O247" i="7"/>
  <c r="Y260" i="7" s="1"/>
  <c r="AI260" i="7" s="1"/>
  <c r="N247" i="7"/>
  <c r="X260" i="7" s="1"/>
  <c r="AH260" i="7" s="1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U244" i="7" s="1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U137" i="7" s="1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U173" i="7" s="1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U177" i="7" s="1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U181" i="7" s="1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U201" i="7" s="1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U205" i="7" s="1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U209" i="7" s="1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U240" i="7" s="1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Z260" i="7" l="1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I252" i="7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S305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AL298" i="1" l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S191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S295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AE166" i="1" l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<sst xmlns="http://schemas.openxmlformats.org/spreadsheetml/2006/main" count="192" uniqueCount="142">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</sst>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'TS_COVID-19_BG'!$AA$2:$AA$366</c:f>
              <c:numCache>
                <c:formatCode>General</c:formatCode>
                <c:ptCount val="365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'TS_COVID-19_BG'!$BG$206:$BG$366</c:f>
              <c:numCache>
                <c:formatCode>General</c:formatCode>
                <c:ptCount val="161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'TS_COVID-19_BG'!$BF$206:$BF$366</c:f>
              <c:numCache>
                <c:formatCode>General</c:formatCode>
                <c:ptCount val="161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'TS_COVID-19_BG'!$AF$2:$AF$366</c:f>
              <c:numCache>
                <c:formatCode>General</c:formatCode>
                <c:ptCount val="365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'TS_COVID-19_BG'!$AG$2:$AG$366</c:f>
              <c:numCache>
                <c:formatCode>General</c:formatCode>
                <c:ptCount val="365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'TS_COVID-19_BG'!$E$15:$E$366</c:f>
              <c:numCache>
                <c:formatCode>d\.m\.yy;@</c:formatCode>
                <c:ptCount val="352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</c:numCache>
            </c:numRef>
          </c:cat>
          <c:val>
            <c:numRef>
              <c:f>'TS_COVID-19_BG'!$AS$15:$AS$366</c:f>
              <c:numCache>
                <c:formatCode>0.00</c:formatCode>
                <c:ptCount val="352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'TS_COVID-19_BG'!$E$15:$E$366</c:f>
              <c:numCache>
                <c:formatCode>d\.m\.yy;@</c:formatCode>
                <c:ptCount val="352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</c:numCache>
            </c:numRef>
          </c:cat>
          <c:val>
            <c:numRef>
              <c:f>'TS_COVID-19_BG'!$U$15:$U$366</c:f>
              <c:numCache>
                <c:formatCode>General</c:formatCode>
                <c:ptCount val="352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'TS_COVID-19_BG'!$E$15:$E$366</c:f>
              <c:numCache>
                <c:formatCode>d\.m\.yy;@</c:formatCode>
                <c:ptCount val="352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</c:numCache>
            </c:numRef>
          </c:cat>
          <c:val>
            <c:numRef>
              <c:f>'TS_COVID-19_BG'!$V$15:$V$366</c:f>
              <c:numCache>
                <c:formatCode>General</c:formatCode>
                <c:ptCount val="352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'TS_COVID-19_BG'!$E$88:$E$366</c:f>
              <c:numCache>
                <c:formatCode>d\.m\.yy;@</c:formatCode>
                <c:ptCount val="279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</c:numCache>
            </c:numRef>
          </c:cat>
          <c:val>
            <c:numRef>
              <c:f>'TS_COVID-19_BG'!$S$88:$S$366</c:f>
              <c:numCache>
                <c:formatCode>General</c:formatCode>
                <c:ptCount val="279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Възрастови_групи!$V$17:$V$277</c:f>
              <c:numCache>
                <c:formatCode>General</c:formatCode>
                <c:ptCount val="261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Възрастови_групи!$W$17:$W$277</c:f>
              <c:numCache>
                <c:formatCode>General</c:formatCode>
                <c:ptCount val="261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Възрастови_групи!$X$17:$X$277</c:f>
              <c:numCache>
                <c:formatCode>General</c:formatCode>
                <c:ptCount val="261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Възрастови_групи!$Y$17:$Y$277</c:f>
              <c:numCache>
                <c:formatCode>General</c:formatCode>
                <c:ptCount val="261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Възрастови_групи!$Z$17:$Z$277</c:f>
              <c:numCache>
                <c:formatCode>General</c:formatCode>
                <c:ptCount val="261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Възрастови_групи!$AA$17:$AA$277</c:f>
              <c:numCache>
                <c:formatCode>General</c:formatCode>
                <c:ptCount val="261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Възрастови_групи!$AB$17:$AB$277</c:f>
              <c:numCache>
                <c:formatCode>General</c:formatCode>
                <c:ptCount val="261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Възрастови_групи!$AC$17:$AC$277</c:f>
              <c:numCache>
                <c:formatCode>General</c:formatCode>
                <c:ptCount val="261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Възрастови_групи!$AD$17:$AD$277</c:f>
              <c:numCache>
                <c:formatCode>General</c:formatCode>
                <c:ptCount val="2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Възрастови_групи!$AO$17:$AO$277</c:f>
              <c:numCache>
                <c:formatCode>General</c:formatCode>
                <c:ptCount val="261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'TS_COVID-19_BG'!$AL$89:$AL$366</c:f>
              <c:numCache>
                <c:formatCode>General</c:formatCode>
                <c:ptCount val="278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'TS_COVID-19_BG'!$W$89:$W$366</c:f>
              <c:numCache>
                <c:formatCode>General</c:formatCode>
                <c:ptCount val="278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'TS_COVID-19_BG'!$V$89:$V$366</c:f>
              <c:numCache>
                <c:formatCode>General</c:formatCode>
                <c:ptCount val="278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Възрастови_групи!$AF$17:$AF$277</c:f>
              <c:numCache>
                <c:formatCode>General</c:formatCode>
                <c:ptCount val="261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Възрастови_групи!$AG$17:$AG$277</c:f>
              <c:numCache>
                <c:formatCode>General</c:formatCode>
                <c:ptCount val="261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Възрастови_групи!$AH$17:$AH$277</c:f>
              <c:numCache>
                <c:formatCode>General</c:formatCode>
                <c:ptCount val="261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Възрастови_групи!$AI$17:$AI$277</c:f>
              <c:numCache>
                <c:formatCode>General</c:formatCode>
                <c:ptCount val="261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Възрастови_групи!$AJ$17:$AJ$277</c:f>
              <c:numCache>
                <c:formatCode>General</c:formatCode>
                <c:ptCount val="261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Възрастови_групи!$AK$17:$AK$277</c:f>
              <c:numCache>
                <c:formatCode>General</c:formatCode>
                <c:ptCount val="261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Възрастови_групи!$AL$17:$AL$277</c:f>
              <c:numCache>
                <c:formatCode>General</c:formatCode>
                <c:ptCount val="261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Възрастови_групи!$AM$17:$AM$277</c:f>
              <c:numCache>
                <c:formatCode>General</c:formatCode>
                <c:ptCount val="261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Възрастови_групи!$A$17:$A$277</c:f>
              <c:numCache>
                <c:formatCode>m/d/yyyy</c:formatCode>
                <c:ptCount val="261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</c:numCache>
            </c:numRef>
          </c:cat>
          <c:val>
            <c:numRef>
              <c:f>Възрастови_групи!$AN$17:$AN$277</c:f>
              <c:numCache>
                <c:formatCode>General</c:formatCode>
                <c:ptCount val="261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'TS_COVID-19_BG'!$AL$89:$AL$366</c:f>
              <c:numCache>
                <c:formatCode>General</c:formatCode>
                <c:ptCount val="278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'TS_COVID-19_BG'!$W$89:$W$366</c:f>
              <c:numCache>
                <c:formatCode>General</c:formatCode>
                <c:ptCount val="278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'TS_COVID-19_BG'!$E$89:$E$366</c:f>
              <c:numCache>
                <c:formatCode>d\.m\.yy;@</c:formatCode>
                <c:ptCount val="278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</c:numCache>
            </c:numRef>
          </c:cat>
          <c:val>
            <c:numRef>
              <c:f>'TS_COVID-19_BG'!$V$89:$V$366</c:f>
              <c:numCache>
                <c:formatCode>General</c:formatCode>
                <c:ptCount val="278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'TS_COVID-19_BG'!$AP$2:$AP$366</c:f>
              <c:numCache>
                <c:formatCode>0.00</c:formatCode>
                <c:ptCount val="365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'TS_COVID-19_BG'!$AQ$2:$AQ$366</c:f>
              <c:numCache>
                <c:formatCode>0.00</c:formatCode>
                <c:ptCount val="365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'TS_COVID-19_BG'!$E$2:$E$366</c:f>
              <c:numCache>
                <c:formatCode>d\.m\.yy;@</c:formatCode>
                <c:ptCount val="365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</c:numCache>
            </c:numRef>
          </c:cat>
          <c:val>
            <c:numRef>
              <c:f>'TS_COVID-19_BG'!$AO$2:$AO$366</c:f>
              <c:numCache>
                <c:formatCode>0.00</c:formatCode>
                <c:ptCount val="365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'TS_COVID-19_BG'!$E$15:$E$366</c:f>
              <c:numCache>
                <c:formatCode>d\.m\.yy;@</c:formatCode>
                <c:ptCount val="352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</c:numCache>
            </c:numRef>
          </c:cat>
          <c:val>
            <c:numRef>
              <c:f>'TS_COVID-19_BG'!$AR$15:$AR$366</c:f>
              <c:numCache>
                <c:formatCode>0.00</c:formatCode>
                <c:ptCount val="352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'TS_COVID-19_BG'!$E$88:$E$366</c:f>
              <c:numCache>
                <c:formatCode>d\.m\.yy;@</c:formatCode>
                <c:ptCount val="279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</c:numCache>
            </c:numRef>
          </c:cat>
          <c:val>
            <c:numRef>
              <c:f>'TS_COVID-19_BG'!$AU$88:$AU$366</c:f>
              <c:numCache>
                <c:formatCode>0.00</c:formatCode>
                <c:ptCount val="279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'TS_COVID-19_BG'!$E$88:$E$366</c:f>
              <c:numCache>
                <c:formatCode>d\.m\.yy;@</c:formatCode>
                <c:ptCount val="279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</c:numCache>
            </c:numRef>
          </c:cat>
          <c:val>
            <c:numRef>
              <c:f>'TS_COVID-19_BG'!$R$88:$R$366</c:f>
              <c:numCache>
                <c:formatCode>General</c:formatCode>
                <c:ptCount val="279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471</xdr:row>
      <xdr:rowOff>136342</xdr:rowOff>
    </xdr:from>
    <xdr:to>
      <xdr:col>55</xdr:col>
      <xdr:colOff>2014538</xdr:colOff>
      <xdr:row>492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407</xdr:row>
      <xdr:rowOff>111308</xdr:rowOff>
    </xdr:from>
    <xdr:to>
      <xdr:col>48</xdr:col>
      <xdr:colOff>1351690</xdr:colOff>
      <xdr:row>435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437</xdr:row>
      <xdr:rowOff>3400</xdr:rowOff>
    </xdr:from>
    <xdr:to>
      <xdr:col>48</xdr:col>
      <xdr:colOff>1127307</xdr:colOff>
      <xdr:row>469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429</xdr:row>
      <xdr:rowOff>20999</xdr:rowOff>
    </xdr:from>
    <xdr:to>
      <xdr:col>56</xdr:col>
      <xdr:colOff>328613</xdr:colOff>
      <xdr:row>448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407</xdr:row>
      <xdr:rowOff>19986</xdr:rowOff>
    </xdr:from>
    <xdr:to>
      <xdr:col>56</xdr:col>
      <xdr:colOff>286703</xdr:colOff>
      <xdr:row>426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450</xdr:row>
      <xdr:rowOff>168117</xdr:rowOff>
    </xdr:from>
    <xdr:to>
      <xdr:col>56</xdr:col>
      <xdr:colOff>50483</xdr:colOff>
      <xdr:row>470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392</xdr:row>
      <xdr:rowOff>80782</xdr:rowOff>
    </xdr:from>
    <xdr:to>
      <xdr:col>32</xdr:col>
      <xdr:colOff>330609</xdr:colOff>
      <xdr:row>414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417</xdr:row>
      <xdr:rowOff>82550</xdr:rowOff>
    </xdr:from>
    <xdr:to>
      <xdr:col>20</xdr:col>
      <xdr:colOff>650875</xdr:colOff>
      <xdr:row>438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489</xdr:row>
      <xdr:rowOff>70983</xdr:rowOff>
    </xdr:from>
    <xdr:to>
      <xdr:col>33</xdr:col>
      <xdr:colOff>630844</xdr:colOff>
      <xdr:row>511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471</xdr:row>
      <xdr:rowOff>176347</xdr:rowOff>
    </xdr:from>
    <xdr:to>
      <xdr:col>49</xdr:col>
      <xdr:colOff>37286</xdr:colOff>
      <xdr:row>492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473</xdr:row>
      <xdr:rowOff>110660</xdr:rowOff>
    </xdr:from>
    <xdr:to>
      <xdr:col>44</xdr:col>
      <xdr:colOff>41125</xdr:colOff>
      <xdr:row>491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465</xdr:row>
      <xdr:rowOff>39279</xdr:rowOff>
    </xdr:from>
    <xdr:to>
      <xdr:col>29</xdr:col>
      <xdr:colOff>501015</xdr:colOff>
      <xdr:row>485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465</xdr:row>
      <xdr:rowOff>70665</xdr:rowOff>
    </xdr:from>
    <xdr:to>
      <xdr:col>17</xdr:col>
      <xdr:colOff>306493</xdr:colOff>
      <xdr:row>486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441</xdr:row>
      <xdr:rowOff>119132</xdr:rowOff>
    </xdr:from>
    <xdr:to>
      <xdr:col>20</xdr:col>
      <xdr:colOff>728980</xdr:colOff>
      <xdr:row>463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415</xdr:row>
      <xdr:rowOff>164148</xdr:rowOff>
    </xdr:from>
    <xdr:to>
      <xdr:col>32</xdr:col>
      <xdr:colOff>501714</xdr:colOff>
      <xdr:row>438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441</xdr:row>
      <xdr:rowOff>51117</xdr:rowOff>
    </xdr:from>
    <xdr:to>
      <xdr:col>32</xdr:col>
      <xdr:colOff>309086</xdr:colOff>
      <xdr:row>463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392</xdr:row>
      <xdr:rowOff>106680</xdr:rowOff>
    </xdr:from>
    <xdr:to>
      <xdr:col>20</xdr:col>
      <xdr:colOff>471671</xdr:colOff>
      <xdr:row>414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385</xdr:row>
      <xdr:rowOff>0</xdr:rowOff>
    </xdr:from>
    <xdr:to>
      <xdr:col>90</xdr:col>
      <xdr:colOff>129617</xdr:colOff>
      <xdr:row>406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</xdr:colOff>
      <xdr:row>284</xdr:row>
      <xdr:rowOff>26670</xdr:rowOff>
    </xdr:from>
    <xdr:to>
      <xdr:col>29</xdr:col>
      <xdr:colOff>426720</xdr:colOff>
      <xdr:row>313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287</xdr:row>
      <xdr:rowOff>160020</xdr:rowOff>
    </xdr:from>
    <xdr:to>
      <xdr:col>41</xdr:col>
      <xdr:colOff>440266</xdr:colOff>
      <xdr:row>313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93"/>
  <sheetViews>
    <sheetView topLeftCell="E1" zoomScaleNormal="100" workbookViewId="0">
      <pane ySplit="1" topLeftCell="A350" activePane="bottomLeft" state="frozen"/>
      <selection activeCell="AI1" sqref="AI1"/>
      <selection pane="bottomLeft" activeCell="H367" sqref="H367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366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366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366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366" si="225">T258</f>
        <v>110536</v>
      </c>
      <c r="BG258" s="2">
        <f t="shared" ref="BG258:BG366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367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6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366" si="1129">AI357-U357</f>
        <v>26805</v>
      </c>
      <c r="AM357" s="3">
        <f t="shared" ref="AM357:AM366" si="1130">(AB357/T357)*100</f>
        <v>4.1316520869372733</v>
      </c>
      <c r="AN357" s="3">
        <f t="shared" ref="AN357:AN366" si="1131">(U357/AI357)*100</f>
        <v>14.012125878163795</v>
      </c>
      <c r="AO357" s="3">
        <f t="shared" ref="AO357:AO366" si="1132">(V357/U357)*100</f>
        <v>8.4706959706959708</v>
      </c>
      <c r="AP357" s="3">
        <f t="shared" ref="AP357:AP366" si="1133">(V357/AI357)*100</f>
        <v>1.1869245821704681</v>
      </c>
      <c r="AQ357" s="3">
        <f t="shared" ref="AQ357:AQ366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" si="1250">T366-T365</f>
        <v>1426</v>
      </c>
      <c r="M366" s="46">
        <v>13105</v>
      </c>
      <c r="N366" s="36">
        <f t="shared" ref="N366" si="1251">SUM(F360:F366)</f>
        <v>44473</v>
      </c>
      <c r="O366" s="51">
        <f t="shared" ref="O366" si="1252">SUM(J360:J366)</f>
        <v>78971</v>
      </c>
      <c r="P366" s="36">
        <f t="shared" ref="P366" si="1253">SUM(K360:K366)</f>
        <v>13105</v>
      </c>
      <c r="Q366" s="46">
        <v>426</v>
      </c>
      <c r="R366" s="36">
        <f t="shared" ref="R366" si="1254">(P366/N366)*100</f>
        <v>29.46731724866773</v>
      </c>
      <c r="S366" s="46">
        <f t="shared" ref="S366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" si="1256">SUM(K353:K366)</f>
        <v>23372</v>
      </c>
      <c r="Z366" s="36">
        <f t="shared" ref="Z366" si="1257">SUM(X353:X366)</f>
        <v>754</v>
      </c>
      <c r="AA366" s="39">
        <f t="shared" ref="AA366" si="1258">(Z366/Y366)*100</f>
        <v>3.2260824918706148</v>
      </c>
      <c r="AB366" s="46">
        <v>10593</v>
      </c>
      <c r="AC366" s="46">
        <v>584</v>
      </c>
      <c r="AD366" s="36">
        <f t="shared" ref="AD366" si="1259">SUM(AC353:AC366)</f>
        <v>12364</v>
      </c>
      <c r="AE366" s="36">
        <f t="shared" ref="AE366" si="1260">AD366+Z366</f>
        <v>13118</v>
      </c>
      <c r="AF366" s="36">
        <f t="shared" ref="AF366" si="1261">(Z366/AE366)*100</f>
        <v>5.7478274127153526</v>
      </c>
      <c r="AG366" s="36">
        <f t="shared" ref="AG366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" si="1263">(Y366/6951482)*100000</f>
        <v>336.21607593891491</v>
      </c>
      <c r="AS366" s="41">
        <f t="shared" ref="AS366" si="1264">(Z366/6951482)*100000</f>
        <v>10.846607960719744</v>
      </c>
      <c r="AT366" s="39">
        <f t="shared" ref="AT366" si="1265">(N366/6951482)*100000</f>
        <v>639.76285920038345</v>
      </c>
      <c r="AU366" s="41">
        <f t="shared" ref="AU366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E367" s="84"/>
      <c r="F367" s="11">
        <v>44473</v>
      </c>
      <c r="G367" s="11">
        <v>34498</v>
      </c>
      <c r="J367" s="11">
        <f t="shared" si="230"/>
        <v>78971</v>
      </c>
    </row>
    <row r="368" spans="1:67" x14ac:dyDescent="0.3">
      <c r="E368" s="84"/>
    </row>
    <row r="369" spans="1:7" x14ac:dyDescent="0.3">
      <c r="E369" s="84"/>
    </row>
    <row r="370" spans="1:7" x14ac:dyDescent="0.3">
      <c r="E370" s="84"/>
    </row>
    <row r="371" spans="1:7" x14ac:dyDescent="0.3">
      <c r="E371" s="84"/>
    </row>
    <row r="372" spans="1:7" x14ac:dyDescent="0.3">
      <c r="E372" s="84"/>
    </row>
    <row r="373" spans="1:7" x14ac:dyDescent="0.3">
      <c r="E373" s="84"/>
    </row>
    <row r="374" spans="1:7" x14ac:dyDescent="0.3">
      <c r="E374" s="84"/>
    </row>
    <row r="375" spans="1:7" x14ac:dyDescent="0.3">
      <c r="E375" s="84"/>
    </row>
    <row r="376" spans="1:7" x14ac:dyDescent="0.3">
      <c r="E376" s="84"/>
    </row>
    <row r="377" spans="1:7" x14ac:dyDescent="0.3">
      <c r="A377" s="96" t="s">
        <v>137</v>
      </c>
      <c r="E377" s="84"/>
    </row>
    <row r="378" spans="1:7" ht="276" x14ac:dyDescent="0.3">
      <c r="A378" s="94" t="s">
        <v>107</v>
      </c>
      <c r="E378" s="84"/>
      <c r="F378" s="94" t="s">
        <v>135</v>
      </c>
      <c r="G378" s="94" t="s">
        <v>134</v>
      </c>
    </row>
    <row r="379" spans="1:7" ht="400.2" x14ac:dyDescent="0.3">
      <c r="A379" s="93" t="s">
        <v>108</v>
      </c>
      <c r="E379" s="84"/>
      <c r="F379" s="94" t="s">
        <v>110</v>
      </c>
      <c r="G379" s="94" t="s">
        <v>136</v>
      </c>
    </row>
    <row r="380" spans="1:7" x14ac:dyDescent="0.3">
      <c r="E380" s="84"/>
    </row>
    <row r="381" spans="1:7" x14ac:dyDescent="0.3">
      <c r="E381" s="84"/>
    </row>
    <row r="382" spans="1:7" x14ac:dyDescent="0.3">
      <c r="E382" s="84"/>
    </row>
    <row r="383" spans="1:7" x14ac:dyDescent="0.3">
      <c r="E383" s="84"/>
    </row>
    <row r="384" spans="1:7" x14ac:dyDescent="0.3">
      <c r="E384" s="84"/>
    </row>
    <row r="385" spans="5:5" x14ac:dyDescent="0.3">
      <c r="E385" s="84"/>
    </row>
    <row r="386" spans="5:5" x14ac:dyDescent="0.3">
      <c r="E386" s="84"/>
    </row>
    <row r="387" spans="5:5" x14ac:dyDescent="0.3">
      <c r="E387" s="84"/>
    </row>
    <row r="388" spans="5:5" x14ac:dyDescent="0.3">
      <c r="E388" s="84"/>
    </row>
    <row r="389" spans="5:5" x14ac:dyDescent="0.3">
      <c r="E389" s="84"/>
    </row>
    <row r="390" spans="5:5" x14ac:dyDescent="0.3">
      <c r="E390" s="84"/>
    </row>
    <row r="391" spans="5:5" x14ac:dyDescent="0.3">
      <c r="E391" s="84"/>
    </row>
    <row r="392" spans="5:5" x14ac:dyDescent="0.3">
      <c r="E392" s="84"/>
    </row>
    <row r="393" spans="5:5" x14ac:dyDescent="0.3">
      <c r="E393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18"/>
  <sheetViews>
    <sheetView tabSelected="1" topLeftCell="T308" zoomScale="90" zoomScaleNormal="90" workbookViewId="0">
      <selection activeCell="AR299" sqref="AR299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277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</row>
    <row r="279" spans="1:41" x14ac:dyDescent="0.3">
      <c r="A279" s="95">
        <v>44264</v>
      </c>
    </row>
    <row r="280" spans="1:41" x14ac:dyDescent="0.3">
      <c r="A280" s="95">
        <v>44265</v>
      </c>
    </row>
    <row r="281" spans="1:41" x14ac:dyDescent="0.3">
      <c r="A281" s="95">
        <v>44266</v>
      </c>
    </row>
    <row r="282" spans="1:41" x14ac:dyDescent="0.3">
      <c r="A282" s="95">
        <v>44267</v>
      </c>
    </row>
    <row r="318" spans="18:18" x14ac:dyDescent="0.3">
      <c r="R318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2021-03-07T19:00:02Z</dcterms:modified>
</cp:coreProperties>
</file>