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C59CEE3A-D135-482A-BCCC-50D3DA660CB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D347" i="7" l="1"/>
  <c r="AN347" i="7" s="1"/>
  <c r="AA347" i="7"/>
  <c r="AK347" i="7" s="1"/>
  <c r="Z347" i="7"/>
  <c r="AJ347" i="7" s="1"/>
  <c r="W347" i="7"/>
  <c r="AG347" i="7" s="1"/>
  <c r="V347" i="7"/>
  <c r="AF347" i="7" s="1"/>
  <c r="T347" i="7"/>
  <c r="S347" i="7"/>
  <c r="AC347" i="7" s="1"/>
  <c r="AM347" i="7" s="1"/>
  <c r="R347" i="7"/>
  <c r="AB347" i="7" s="1"/>
  <c r="AL347" i="7" s="1"/>
  <c r="Q347" i="7"/>
  <c r="P347" i="7"/>
  <c r="O347" i="7"/>
  <c r="Y347" i="7" s="1"/>
  <c r="AI347" i="7" s="1"/>
  <c r="N347" i="7"/>
  <c r="X347" i="7" s="1"/>
  <c r="AH347" i="7" s="1"/>
  <c r="M347" i="7"/>
  <c r="L347" i="7"/>
  <c r="K347" i="7"/>
  <c r="U347" i="7" s="1"/>
  <c r="AE347" i="7" s="1"/>
  <c r="AO347" i="7" s="1"/>
  <c r="AD346" i="7"/>
  <c r="AN346" i="7" s="1"/>
  <c r="AA346" i="7"/>
  <c r="AK346" i="7" s="1"/>
  <c r="Z346" i="7"/>
  <c r="AJ346" i="7" s="1"/>
  <c r="W346" i="7"/>
  <c r="AG346" i="7" s="1"/>
  <c r="V346" i="7"/>
  <c r="AF346" i="7" s="1"/>
  <c r="T346" i="7"/>
  <c r="S346" i="7"/>
  <c r="AC346" i="7" s="1"/>
  <c r="AM346" i="7" s="1"/>
  <c r="R346" i="7"/>
  <c r="AB346" i="7" s="1"/>
  <c r="AL346" i="7" s="1"/>
  <c r="Q346" i="7"/>
  <c r="P346" i="7"/>
  <c r="O346" i="7"/>
  <c r="Y346" i="7" s="1"/>
  <c r="AI346" i="7" s="1"/>
  <c r="N346" i="7"/>
  <c r="X346" i="7" s="1"/>
  <c r="AH346" i="7" s="1"/>
  <c r="M346" i="7"/>
  <c r="L346" i="7"/>
  <c r="K346" i="7"/>
  <c r="U346" i="7" s="1"/>
  <c r="AE346" i="7" s="1"/>
  <c r="AO346" i="7" s="1"/>
  <c r="AJ345" i="7"/>
  <c r="AB345" i="7"/>
  <c r="AL345" i="7" s="1"/>
  <c r="Z345" i="7"/>
  <c r="W345" i="7"/>
  <c r="AG345" i="7" s="1"/>
  <c r="T345" i="7"/>
  <c r="AD345" i="7" s="1"/>
  <c r="AN345" i="7" s="1"/>
  <c r="S345" i="7"/>
  <c r="AC345" i="7" s="1"/>
  <c r="AM345" i="7" s="1"/>
  <c r="R345" i="7"/>
  <c r="Q345" i="7"/>
  <c r="AA345" i="7" s="1"/>
  <c r="AK345" i="7" s="1"/>
  <c r="P345" i="7"/>
  <c r="O345" i="7"/>
  <c r="Y345" i="7" s="1"/>
  <c r="AI345" i="7" s="1"/>
  <c r="N345" i="7"/>
  <c r="X345" i="7" s="1"/>
  <c r="AH345" i="7" s="1"/>
  <c r="M345" i="7"/>
  <c r="L345" i="7"/>
  <c r="V345" i="7" s="1"/>
  <c r="AF345" i="7" s="1"/>
  <c r="K345" i="7"/>
  <c r="U345" i="7" s="1"/>
  <c r="AE345" i="7" s="1"/>
  <c r="AO345" i="7" s="1"/>
  <c r="AA344" i="7"/>
  <c r="AK344" i="7" s="1"/>
  <c r="Z344" i="7"/>
  <c r="AJ344" i="7" s="1"/>
  <c r="T344" i="7"/>
  <c r="AD344" i="7" s="1"/>
  <c r="AN344" i="7" s="1"/>
  <c r="S344" i="7"/>
  <c r="AC344" i="7" s="1"/>
  <c r="AM344" i="7" s="1"/>
  <c r="R344" i="7"/>
  <c r="AB344" i="7" s="1"/>
  <c r="AL344" i="7" s="1"/>
  <c r="Q344" i="7"/>
  <c r="P344" i="7"/>
  <c r="O344" i="7"/>
  <c r="Y344" i="7" s="1"/>
  <c r="AI344" i="7" s="1"/>
  <c r="N344" i="7"/>
  <c r="X344" i="7" s="1"/>
  <c r="AH344" i="7" s="1"/>
  <c r="M344" i="7"/>
  <c r="W344" i="7" s="1"/>
  <c r="AG344" i="7" s="1"/>
  <c r="L344" i="7"/>
  <c r="V344" i="7" s="1"/>
  <c r="AF344" i="7" s="1"/>
  <c r="K344" i="7"/>
  <c r="U344" i="7" s="1"/>
  <c r="AE344" i="7" s="1"/>
  <c r="AO344" i="7" s="1"/>
  <c r="AD343" i="7"/>
  <c r="AN343" i="7" s="1"/>
  <c r="AA343" i="7"/>
  <c r="AK343" i="7" s="1"/>
  <c r="Z343" i="7"/>
  <c r="AJ343" i="7" s="1"/>
  <c r="W343" i="7"/>
  <c r="AG343" i="7" s="1"/>
  <c r="V343" i="7"/>
  <c r="AF343" i="7" s="1"/>
  <c r="T343" i="7"/>
  <c r="S343" i="7"/>
  <c r="AC343" i="7" s="1"/>
  <c r="AM343" i="7" s="1"/>
  <c r="R343" i="7"/>
  <c r="AB343" i="7" s="1"/>
  <c r="AL343" i="7" s="1"/>
  <c r="Q343" i="7"/>
  <c r="P343" i="7"/>
  <c r="O343" i="7"/>
  <c r="Y343" i="7" s="1"/>
  <c r="AI343" i="7" s="1"/>
  <c r="N343" i="7"/>
  <c r="X343" i="7" s="1"/>
  <c r="AH343" i="7" s="1"/>
  <c r="M343" i="7"/>
  <c r="L343" i="7"/>
  <c r="K343" i="7"/>
  <c r="U343" i="7" s="1"/>
  <c r="AE343" i="7" s="1"/>
  <c r="AO343" i="7" s="1"/>
  <c r="AA342" i="7"/>
  <c r="AK342" i="7" s="1"/>
  <c r="Z342" i="7"/>
  <c r="AJ342" i="7" s="1"/>
  <c r="T342" i="7"/>
  <c r="AD342" i="7" s="1"/>
  <c r="AN342" i="7" s="1"/>
  <c r="S342" i="7"/>
  <c r="AC342" i="7" s="1"/>
  <c r="AM342" i="7" s="1"/>
  <c r="R342" i="7"/>
  <c r="AB342" i="7" s="1"/>
  <c r="AL342" i="7" s="1"/>
  <c r="Q342" i="7"/>
  <c r="P342" i="7"/>
  <c r="O342" i="7"/>
  <c r="Y342" i="7" s="1"/>
  <c r="AI342" i="7" s="1"/>
  <c r="N342" i="7"/>
  <c r="X342" i="7" s="1"/>
  <c r="AH342" i="7" s="1"/>
  <c r="M342" i="7"/>
  <c r="W342" i="7" s="1"/>
  <c r="AG342" i="7" s="1"/>
  <c r="L342" i="7"/>
  <c r="V342" i="7" s="1"/>
  <c r="AF342" i="7" s="1"/>
  <c r="K342" i="7"/>
  <c r="U342" i="7" s="1"/>
  <c r="AE342" i="7" s="1"/>
  <c r="AO342" i="7" s="1"/>
  <c r="AJ341" i="7"/>
  <c r="AB341" i="7"/>
  <c r="AL341" i="7" s="1"/>
  <c r="AA341" i="7"/>
  <c r="AK341" i="7" s="1"/>
  <c r="Z341" i="7"/>
  <c r="W341" i="7"/>
  <c r="AG341" i="7" s="1"/>
  <c r="T341" i="7"/>
  <c r="AD341" i="7" s="1"/>
  <c r="AN341" i="7" s="1"/>
  <c r="S341" i="7"/>
  <c r="AC341" i="7" s="1"/>
  <c r="AM341" i="7" s="1"/>
  <c r="R341" i="7"/>
  <c r="Q341" i="7"/>
  <c r="P341" i="7"/>
  <c r="O341" i="7"/>
  <c r="Y341" i="7" s="1"/>
  <c r="AI341" i="7" s="1"/>
  <c r="N341" i="7"/>
  <c r="X341" i="7" s="1"/>
  <c r="AH341" i="7" s="1"/>
  <c r="M341" i="7"/>
  <c r="L341" i="7"/>
  <c r="V341" i="7" s="1"/>
  <c r="AF341" i="7" s="1"/>
  <c r="K341" i="7"/>
  <c r="U341" i="7" s="1"/>
  <c r="AE341" i="7" s="1"/>
  <c r="AO341" i="7" s="1"/>
  <c r="BE436" i="1"/>
  <c r="AU436" i="1"/>
  <c r="AT436" i="1"/>
  <c r="AS436" i="1"/>
  <c r="AR436" i="1"/>
  <c r="AE436" i="1"/>
  <c r="AF436" i="1" s="1"/>
  <c r="AD436" i="1"/>
  <c r="AG436" i="1" s="1"/>
  <c r="AI436" i="1"/>
  <c r="AL436" i="1"/>
  <c r="AN436" i="1"/>
  <c r="AP436" i="1"/>
  <c r="AQ436" i="1"/>
  <c r="Z436" i="1"/>
  <c r="AA436" i="1" s="1"/>
  <c r="Y436" i="1"/>
  <c r="AM436" i="1"/>
  <c r="BG436" i="1"/>
  <c r="W436" i="1"/>
  <c r="AO436" i="1"/>
  <c r="P436" i="1"/>
  <c r="S436" i="1" s="1"/>
  <c r="O436" i="1"/>
  <c r="N436" i="1"/>
  <c r="L436" i="1"/>
  <c r="BF436" i="1"/>
  <c r="J436" i="1"/>
  <c r="BE435" i="1"/>
  <c r="AU435" i="1"/>
  <c r="AT435" i="1"/>
  <c r="AS435" i="1"/>
  <c r="AR435" i="1"/>
  <c r="AD435" i="1"/>
  <c r="AG435" i="1" s="1"/>
  <c r="AI435" i="1"/>
  <c r="AL435" i="1"/>
  <c r="AN435" i="1"/>
  <c r="AP435" i="1"/>
  <c r="AQ435" i="1"/>
  <c r="Z435" i="1"/>
  <c r="AA435" i="1" s="1"/>
  <c r="Y435" i="1"/>
  <c r="AM435" i="1"/>
  <c r="BG435" i="1"/>
  <c r="W435" i="1"/>
  <c r="AO435" i="1"/>
  <c r="P435" i="1"/>
  <c r="S435" i="1" s="1"/>
  <c r="O435" i="1"/>
  <c r="N435" i="1"/>
  <c r="L435" i="1"/>
  <c r="BF435" i="1"/>
  <c r="J435" i="1"/>
  <c r="BE434" i="1"/>
  <c r="AU434" i="1"/>
  <c r="AT434" i="1"/>
  <c r="AS434" i="1"/>
  <c r="AR434" i="1"/>
  <c r="AD434" i="1"/>
  <c r="AG434" i="1" s="1"/>
  <c r="AI434" i="1"/>
  <c r="AL434" i="1"/>
  <c r="AN434" i="1"/>
  <c r="AP434" i="1"/>
  <c r="AQ434" i="1"/>
  <c r="Z434" i="1"/>
  <c r="AA434" i="1" s="1"/>
  <c r="Y434" i="1"/>
  <c r="AM434" i="1"/>
  <c r="BG434" i="1"/>
  <c r="W434" i="1"/>
  <c r="AO434" i="1"/>
  <c r="P434" i="1"/>
  <c r="S434" i="1" s="1"/>
  <c r="O434" i="1"/>
  <c r="N434" i="1"/>
  <c r="L434" i="1"/>
  <c r="BF434" i="1"/>
  <c r="J434" i="1"/>
  <c r="BE433" i="1"/>
  <c r="AU433" i="1"/>
  <c r="AT433" i="1"/>
  <c r="AS433" i="1"/>
  <c r="AR433" i="1"/>
  <c r="AD433" i="1"/>
  <c r="AG433" i="1" s="1"/>
  <c r="AI433" i="1"/>
  <c r="AL433" i="1"/>
  <c r="AN433" i="1"/>
  <c r="AP433" i="1"/>
  <c r="AQ433" i="1"/>
  <c r="Z433" i="1"/>
  <c r="AA433" i="1" s="1"/>
  <c r="Y433" i="1"/>
  <c r="AM433" i="1"/>
  <c r="BG433" i="1"/>
  <c r="W433" i="1"/>
  <c r="AO433" i="1"/>
  <c r="P433" i="1"/>
  <c r="S433" i="1" s="1"/>
  <c r="O433" i="1"/>
  <c r="N433" i="1"/>
  <c r="L433" i="1"/>
  <c r="BF433" i="1"/>
  <c r="J433" i="1"/>
  <c r="BE432" i="1"/>
  <c r="AU432" i="1"/>
  <c r="AT432" i="1"/>
  <c r="AS432" i="1"/>
  <c r="AR432" i="1"/>
  <c r="AD432" i="1"/>
  <c r="AG432" i="1" s="1"/>
  <c r="AI432" i="1"/>
  <c r="AL432" i="1" s="1"/>
  <c r="AP432" i="1"/>
  <c r="AQ432" i="1"/>
  <c r="Z432" i="1"/>
  <c r="AA432" i="1" s="1"/>
  <c r="Y432" i="1"/>
  <c r="AM432" i="1"/>
  <c r="BG432" i="1"/>
  <c r="W432" i="1"/>
  <c r="AO432" i="1"/>
  <c r="S432" i="1"/>
  <c r="P432" i="1"/>
  <c r="R432" i="1" s="1"/>
  <c r="O432" i="1"/>
  <c r="N432" i="1"/>
  <c r="L432" i="1"/>
  <c r="BF432" i="1"/>
  <c r="J432" i="1"/>
  <c r="BE431" i="1"/>
  <c r="AU431" i="1"/>
  <c r="AT431" i="1"/>
  <c r="AS431" i="1"/>
  <c r="AR431" i="1"/>
  <c r="AD431" i="1"/>
  <c r="AG431" i="1" s="1"/>
  <c r="AI431" i="1"/>
  <c r="AL431" i="1"/>
  <c r="AN431" i="1"/>
  <c r="AP431" i="1"/>
  <c r="AQ431" i="1"/>
  <c r="Z431" i="1"/>
  <c r="AA431" i="1" s="1"/>
  <c r="Y431" i="1"/>
  <c r="AM431" i="1"/>
  <c r="BG431" i="1"/>
  <c r="W431" i="1"/>
  <c r="AO431" i="1"/>
  <c r="P431" i="1"/>
  <c r="S431" i="1" s="1"/>
  <c r="O431" i="1"/>
  <c r="N431" i="1"/>
  <c r="L431" i="1"/>
  <c r="BF431" i="1"/>
  <c r="J431" i="1"/>
  <c r="BE430" i="1"/>
  <c r="AU430" i="1"/>
  <c r="AT430" i="1"/>
  <c r="AS430" i="1"/>
  <c r="AR430" i="1"/>
  <c r="AD430" i="1"/>
  <c r="AG430" i="1" s="1"/>
  <c r="AI430" i="1"/>
  <c r="AL430" i="1" s="1"/>
  <c r="AP430" i="1"/>
  <c r="AQ430" i="1"/>
  <c r="Z430" i="1"/>
  <c r="AA430" i="1" s="1"/>
  <c r="Y430" i="1"/>
  <c r="AM430" i="1"/>
  <c r="BG430" i="1"/>
  <c r="W430" i="1"/>
  <c r="AO430" i="1"/>
  <c r="P430" i="1"/>
  <c r="S430" i="1" s="1"/>
  <c r="O430" i="1"/>
  <c r="N430" i="1"/>
  <c r="L430" i="1"/>
  <c r="BF430" i="1"/>
  <c r="J430" i="1"/>
  <c r="E436" i="1"/>
  <c r="E437" i="1" s="1"/>
  <c r="E431" i="1"/>
  <c r="E432" i="1" s="1"/>
  <c r="E433" i="1" s="1"/>
  <c r="E434" i="1" s="1"/>
  <c r="E435" i="1" s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S334" i="7"/>
  <c r="R334" i="7"/>
  <c r="Q334" i="7"/>
  <c r="P334" i="7"/>
  <c r="O334" i="7"/>
  <c r="N334" i="7"/>
  <c r="M334" i="7"/>
  <c r="L334" i="7"/>
  <c r="K334" i="7"/>
  <c r="AD429" i="1"/>
  <c r="AG429" i="1" s="1"/>
  <c r="AI429" i="1"/>
  <c r="AL429" i="1" s="1"/>
  <c r="AN429" i="1"/>
  <c r="Z429" i="1"/>
  <c r="AA429" i="1" s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G426" i="1" s="1"/>
  <c r="AI426" i="1"/>
  <c r="AP426" i="1" s="1"/>
  <c r="Z426" i="1"/>
  <c r="AS426" i="1" s="1"/>
  <c r="Y426" i="1"/>
  <c r="AR426" i="1" s="1"/>
  <c r="AM426" i="1"/>
  <c r="BG426" i="1"/>
  <c r="W426" i="1"/>
  <c r="AQ426" i="1" s="1"/>
  <c r="AO426" i="1"/>
  <c r="P426" i="1"/>
  <c r="N426" i="1"/>
  <c r="AT426" i="1" s="1"/>
  <c r="L426" i="1"/>
  <c r="BF426" i="1"/>
  <c r="J426" i="1"/>
  <c r="AD425" i="1"/>
  <c r="AG425" i="1" s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R424" i="1"/>
  <c r="AD424" i="1"/>
  <c r="AG424" i="1" s="1"/>
  <c r="AI424" i="1"/>
  <c r="AL424" i="1" s="1"/>
  <c r="Z424" i="1"/>
  <c r="Y424" i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AL423" i="1"/>
  <c r="AN423" i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AP420" i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O425" i="1" s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AA338" i="7" s="1"/>
  <c r="AK338" i="7" s="1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Q414" i="1" s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U335" i="7" l="1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U425" i="1"/>
  <c r="S425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S428" i="1"/>
  <c r="AP428" i="1"/>
  <c r="S429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S420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340" i="7" l="1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S345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AE268" i="7" l="1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<sst xmlns="http://schemas.openxmlformats.org/spreadsheetml/2006/main" count="202" uniqueCount="142">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</sst>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0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'TS_COVID-19_BG'!$E$2:$E$436</c:f>
              <c:numCache>
                <c:formatCode>d\.m\.yy;@</c:formatCode>
                <c:ptCount val="43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</c:numCache>
            </c:numRef>
          </c:cat>
          <c:val>
            <c:numRef>
              <c:f>'TS_COVID-19_BG'!$AA$2:$AA$436</c:f>
              <c:numCache>
                <c:formatCode>General</c:formatCode>
                <c:ptCount val="435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'TS_COVID-19_BG'!$E$89:$E$436</c:f>
              <c:numCache>
                <c:formatCode>d\.m\.yy;@</c:formatCode>
                <c:ptCount val="34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</c:numCache>
            </c:numRef>
          </c:cat>
          <c:val>
            <c:numRef>
              <c:f>'TS_COVID-19_BG'!$AL$89:$AL$436</c:f>
              <c:numCache>
                <c:formatCode>General</c:formatCode>
                <c:ptCount val="348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'TS_COVID-19_BG'!$E$89:$E$436</c:f>
              <c:numCache>
                <c:formatCode>d\.m\.yy;@</c:formatCode>
                <c:ptCount val="34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</c:numCache>
            </c:numRef>
          </c:cat>
          <c:val>
            <c:numRef>
              <c:f>'TS_COVID-19_BG'!$W$89:$W$436</c:f>
              <c:numCache>
                <c:formatCode>General</c:formatCode>
                <c:ptCount val="348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'TS_COVID-19_BG'!$E$89:$E$436</c:f>
              <c:numCache>
                <c:formatCode>d\.m\.yy;@</c:formatCode>
                <c:ptCount val="34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</c:numCache>
            </c:numRef>
          </c:cat>
          <c:val>
            <c:numRef>
              <c:f>'TS_COVID-19_BG'!$V$89:$V$436</c:f>
              <c:numCache>
                <c:formatCode>General</c:formatCode>
                <c:ptCount val="34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'TS_COVID-19_BG'!$E$89:$E$436</c:f>
              <c:numCache>
                <c:formatCode>d\.m\.yy;@</c:formatCode>
                <c:ptCount val="34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</c:numCache>
            </c:numRef>
          </c:cat>
          <c:val>
            <c:numRef>
              <c:f>'TS_COVID-19_BG'!$AL$89:$AL$436</c:f>
              <c:numCache>
                <c:formatCode>General</c:formatCode>
                <c:ptCount val="348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'TS_COVID-19_BG'!$E$89:$E$436</c:f>
              <c:numCache>
                <c:formatCode>d\.m\.yy;@</c:formatCode>
                <c:ptCount val="34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</c:numCache>
            </c:numRef>
          </c:cat>
          <c:val>
            <c:numRef>
              <c:f>'TS_COVID-19_BG'!$W$89:$W$436</c:f>
              <c:numCache>
                <c:formatCode>General</c:formatCode>
                <c:ptCount val="348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'TS_COVID-19_BG'!$E$89:$E$436</c:f>
              <c:numCache>
                <c:formatCode>d\.m\.yy;@</c:formatCode>
                <c:ptCount val="34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</c:numCache>
            </c:numRef>
          </c:cat>
          <c:val>
            <c:numRef>
              <c:f>'TS_COVID-19_BG'!$V$89:$V$436</c:f>
              <c:numCache>
                <c:formatCode>General</c:formatCode>
                <c:ptCount val="34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'TS_COVID-19_BG'!$E$2:$E$436</c:f>
              <c:numCache>
                <c:formatCode>d\.m\.yy;@</c:formatCode>
                <c:ptCount val="43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</c:numCache>
            </c:numRef>
          </c:cat>
          <c:val>
            <c:numRef>
              <c:f>'TS_COVID-19_BG'!$AP$2:$AP$436</c:f>
              <c:numCache>
                <c:formatCode>0.00</c:formatCode>
                <c:ptCount val="435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'TS_COVID-19_BG'!$E$2:$E$436</c:f>
              <c:numCache>
                <c:formatCode>d\.m\.yy;@</c:formatCode>
                <c:ptCount val="43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</c:numCache>
            </c:numRef>
          </c:cat>
          <c:val>
            <c:numRef>
              <c:f>'TS_COVID-19_BG'!$AQ$2:$AQ$436</c:f>
              <c:numCache>
                <c:formatCode>0.00</c:formatCode>
                <c:ptCount val="435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'TS_COVID-19_BG'!$E$2:$E$436</c:f>
              <c:numCache>
                <c:formatCode>d\.m\.yy;@</c:formatCode>
                <c:ptCount val="43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</c:numCache>
            </c:numRef>
          </c:cat>
          <c:val>
            <c:numRef>
              <c:f>'TS_COVID-19_BG'!$AO$2:$AO$436</c:f>
              <c:numCache>
                <c:formatCode>0.00</c:formatCode>
                <c:ptCount val="435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'TS_COVID-19_BG'!$E$15:$E$436</c:f>
              <c:numCache>
                <c:formatCode>d\.m\.yy;@</c:formatCode>
                <c:ptCount val="42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</c:numCache>
            </c:numRef>
          </c:cat>
          <c:val>
            <c:numRef>
              <c:f>'TS_COVID-19_BG'!$AR$15:$AR$436</c:f>
              <c:numCache>
                <c:formatCode>0.00</c:formatCode>
                <c:ptCount val="422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'TS_COVID-19_BG'!$E$88:$E$436</c:f>
              <c:numCache>
                <c:formatCode>d\.m\.yy;@</c:formatCode>
                <c:ptCount val="34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</c:numCache>
            </c:numRef>
          </c:cat>
          <c:val>
            <c:numRef>
              <c:f>'TS_COVID-19_BG'!$AU$88:$AU$436</c:f>
              <c:numCache>
                <c:formatCode>0.00</c:formatCode>
                <c:ptCount val="349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'TS_COVID-19_BG'!$E$88:$E$436</c:f>
              <c:numCache>
                <c:formatCode>d\.m\.yy;@</c:formatCode>
                <c:ptCount val="34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</c:numCache>
            </c:numRef>
          </c:cat>
          <c:val>
            <c:numRef>
              <c:f>'TS_COVID-19_BG'!$R$88:$R$436</c:f>
              <c:numCache>
                <c:formatCode>General</c:formatCode>
                <c:ptCount val="349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'TS_COVID-19_BG'!$BG$206:$BG$436</c:f>
              <c:numCache>
                <c:formatCode>General</c:formatCode>
                <c:ptCount val="231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'TS_COVID-19_BG'!$BF$206:$BF$436</c:f>
              <c:numCache>
                <c:formatCode>General</c:formatCode>
                <c:ptCount val="231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'TS_COVID-19_BG'!$E$2:$E$436</c:f>
              <c:numCache>
                <c:formatCode>d\.m\.yy;@</c:formatCode>
                <c:ptCount val="43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</c:numCache>
            </c:numRef>
          </c:cat>
          <c:val>
            <c:numRef>
              <c:f>'TS_COVID-19_BG'!$AF$2:$AF$436</c:f>
              <c:numCache>
                <c:formatCode>General</c:formatCode>
                <c:ptCount val="435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'TS_COVID-19_BG'!$E$2:$E$436</c:f>
              <c:numCache>
                <c:formatCode>d\.m\.yy;@</c:formatCode>
                <c:ptCount val="43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</c:numCache>
            </c:numRef>
          </c:cat>
          <c:val>
            <c:numRef>
              <c:f>'TS_COVID-19_BG'!$AG$2:$AG$436</c:f>
              <c:numCache>
                <c:formatCode>General</c:formatCode>
                <c:ptCount val="435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'TS_COVID-19_BG'!$E$15:$E$436</c:f>
              <c:numCache>
                <c:formatCode>d\.m\.yy;@</c:formatCode>
                <c:ptCount val="42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</c:numCache>
            </c:numRef>
          </c:cat>
          <c:val>
            <c:numRef>
              <c:f>'TS_COVID-19_BG'!$AS$15:$AS$436</c:f>
              <c:numCache>
                <c:formatCode>0.00</c:formatCode>
                <c:ptCount val="422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'TS_COVID-19_BG'!$E$15:$E$436</c:f>
              <c:numCache>
                <c:formatCode>d\.m\.yy;@</c:formatCode>
                <c:ptCount val="42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</c:numCache>
            </c:numRef>
          </c:cat>
          <c:val>
            <c:numRef>
              <c:f>'TS_COVID-19_BG'!$U$15:$U$436</c:f>
              <c:numCache>
                <c:formatCode>General</c:formatCode>
                <c:ptCount val="422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'TS_COVID-19_BG'!$E$15:$E$436</c:f>
              <c:numCache>
                <c:formatCode>d\.m\.yy;@</c:formatCode>
                <c:ptCount val="42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</c:numCache>
            </c:numRef>
          </c:cat>
          <c:val>
            <c:numRef>
              <c:f>'TS_COVID-19_BG'!$V$15:$V$436</c:f>
              <c:numCache>
                <c:formatCode>General</c:formatCode>
                <c:ptCount val="422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'TS_COVID-19_BG'!$E$88:$E$436</c:f>
              <c:numCache>
                <c:formatCode>d\.m\.yy;@</c:formatCode>
                <c:ptCount val="34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</c:numCache>
            </c:numRef>
          </c:cat>
          <c:val>
            <c:numRef>
              <c:f>'TS_COVID-19_BG'!$S$88:$S$436</c:f>
              <c:numCache>
                <c:formatCode>General</c:formatCode>
                <c:ptCount val="349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Възрастови_групи!$V$17:$V$347</c:f>
              <c:numCache>
                <c:formatCode>General</c:formatCode>
                <c:ptCount val="331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Възрастови_групи!$W$17:$W$347</c:f>
              <c:numCache>
                <c:formatCode>General</c:formatCode>
                <c:ptCount val="331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Възрастови_групи!$X$17:$X$347</c:f>
              <c:numCache>
                <c:formatCode>General</c:formatCode>
                <c:ptCount val="331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Възрастови_групи!$Y$17:$Y$347</c:f>
              <c:numCache>
                <c:formatCode>General</c:formatCode>
                <c:ptCount val="331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Възрастови_групи!$Z$17:$Z$347</c:f>
              <c:numCache>
                <c:formatCode>General</c:formatCode>
                <c:ptCount val="331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Възрастови_групи!$AA$17:$AA$347</c:f>
              <c:numCache>
                <c:formatCode>General</c:formatCode>
                <c:ptCount val="331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Възрастови_групи!$AB$17:$AB$347</c:f>
              <c:numCache>
                <c:formatCode>General</c:formatCode>
                <c:ptCount val="331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Възрастови_групи!$AC$17:$AC$347</c:f>
              <c:numCache>
                <c:formatCode>General</c:formatCode>
                <c:ptCount val="331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Възрастови_групи!$AD$17:$AD$347</c:f>
              <c:numCache>
                <c:formatCode>General</c:formatCode>
                <c:ptCount val="3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Възрастови_групи!$AO$17:$AO$347</c:f>
              <c:numCache>
                <c:formatCode>General</c:formatCode>
                <c:ptCount val="331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Възрастови_групи!$AF$17:$AF$347</c:f>
              <c:numCache>
                <c:formatCode>General</c:formatCode>
                <c:ptCount val="331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Възрастови_групи!$AG$17:$AG$347</c:f>
              <c:numCache>
                <c:formatCode>General</c:formatCode>
                <c:ptCount val="331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Възрастови_групи!$AH$17:$AH$347</c:f>
              <c:numCache>
                <c:formatCode>General</c:formatCode>
                <c:ptCount val="331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Възрастови_групи!$AI$17:$AI$347</c:f>
              <c:numCache>
                <c:formatCode>General</c:formatCode>
                <c:ptCount val="331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Възрастови_групи!$AJ$17:$AJ$347</c:f>
              <c:numCache>
                <c:formatCode>General</c:formatCode>
                <c:ptCount val="331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Възрастови_групи!$AK$17:$AK$347</c:f>
              <c:numCache>
                <c:formatCode>General</c:formatCode>
                <c:ptCount val="331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Възрастови_групи!$AL$17:$AL$347</c:f>
              <c:numCache>
                <c:formatCode>General</c:formatCode>
                <c:ptCount val="331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Възрастови_групи!$AM$17:$AM$347</c:f>
              <c:numCache>
                <c:formatCode>General</c:formatCode>
                <c:ptCount val="331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Възрастови_групи!$A$17:$A$347</c:f>
              <c:numCache>
                <c:formatCode>m/d/yyyy</c:formatCode>
                <c:ptCount val="33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</c:numCache>
            </c:numRef>
          </c:cat>
          <c:val>
            <c:numRef>
              <c:f>Възрастови_групи!$AN$17:$AN$347</c:f>
              <c:numCache>
                <c:formatCode>General</c:formatCode>
                <c:ptCount val="331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538</xdr:row>
      <xdr:rowOff>136342</xdr:rowOff>
    </xdr:from>
    <xdr:to>
      <xdr:col>55</xdr:col>
      <xdr:colOff>2014538</xdr:colOff>
      <xdr:row>559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474</xdr:row>
      <xdr:rowOff>111308</xdr:rowOff>
    </xdr:from>
    <xdr:to>
      <xdr:col>48</xdr:col>
      <xdr:colOff>1351690</xdr:colOff>
      <xdr:row>502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504</xdr:row>
      <xdr:rowOff>3400</xdr:rowOff>
    </xdr:from>
    <xdr:to>
      <xdr:col>48</xdr:col>
      <xdr:colOff>1127307</xdr:colOff>
      <xdr:row>536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496</xdr:row>
      <xdr:rowOff>20999</xdr:rowOff>
    </xdr:from>
    <xdr:to>
      <xdr:col>56</xdr:col>
      <xdr:colOff>328613</xdr:colOff>
      <xdr:row>515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474</xdr:row>
      <xdr:rowOff>19986</xdr:rowOff>
    </xdr:from>
    <xdr:to>
      <xdr:col>56</xdr:col>
      <xdr:colOff>286703</xdr:colOff>
      <xdr:row>493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517</xdr:row>
      <xdr:rowOff>168117</xdr:rowOff>
    </xdr:from>
    <xdr:to>
      <xdr:col>56</xdr:col>
      <xdr:colOff>50483</xdr:colOff>
      <xdr:row>537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459</xdr:row>
      <xdr:rowOff>80782</xdr:rowOff>
    </xdr:from>
    <xdr:to>
      <xdr:col>32</xdr:col>
      <xdr:colOff>330609</xdr:colOff>
      <xdr:row>481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484</xdr:row>
      <xdr:rowOff>82550</xdr:rowOff>
    </xdr:from>
    <xdr:to>
      <xdr:col>20</xdr:col>
      <xdr:colOff>650875</xdr:colOff>
      <xdr:row>505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556</xdr:row>
      <xdr:rowOff>70983</xdr:rowOff>
    </xdr:from>
    <xdr:to>
      <xdr:col>33</xdr:col>
      <xdr:colOff>630844</xdr:colOff>
      <xdr:row>578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538</xdr:row>
      <xdr:rowOff>176347</xdr:rowOff>
    </xdr:from>
    <xdr:to>
      <xdr:col>49</xdr:col>
      <xdr:colOff>37286</xdr:colOff>
      <xdr:row>559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540</xdr:row>
      <xdr:rowOff>110660</xdr:rowOff>
    </xdr:from>
    <xdr:to>
      <xdr:col>44</xdr:col>
      <xdr:colOff>41125</xdr:colOff>
      <xdr:row>558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532</xdr:row>
      <xdr:rowOff>39279</xdr:rowOff>
    </xdr:from>
    <xdr:to>
      <xdr:col>29</xdr:col>
      <xdr:colOff>501015</xdr:colOff>
      <xdr:row>552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532</xdr:row>
      <xdr:rowOff>70665</xdr:rowOff>
    </xdr:from>
    <xdr:to>
      <xdr:col>17</xdr:col>
      <xdr:colOff>306493</xdr:colOff>
      <xdr:row>553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508</xdr:row>
      <xdr:rowOff>119132</xdr:rowOff>
    </xdr:from>
    <xdr:to>
      <xdr:col>20</xdr:col>
      <xdr:colOff>728980</xdr:colOff>
      <xdr:row>530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482</xdr:row>
      <xdr:rowOff>164148</xdr:rowOff>
    </xdr:from>
    <xdr:to>
      <xdr:col>32</xdr:col>
      <xdr:colOff>501714</xdr:colOff>
      <xdr:row>505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508</xdr:row>
      <xdr:rowOff>51117</xdr:rowOff>
    </xdr:from>
    <xdr:to>
      <xdr:col>32</xdr:col>
      <xdr:colOff>309086</xdr:colOff>
      <xdr:row>530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459</xdr:row>
      <xdr:rowOff>106680</xdr:rowOff>
    </xdr:from>
    <xdr:to>
      <xdr:col>20</xdr:col>
      <xdr:colOff>471671</xdr:colOff>
      <xdr:row>481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452</xdr:row>
      <xdr:rowOff>0</xdr:rowOff>
    </xdr:from>
    <xdr:to>
      <xdr:col>90</xdr:col>
      <xdr:colOff>129617</xdr:colOff>
      <xdr:row>473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355</xdr:row>
      <xdr:rowOff>26670</xdr:rowOff>
    </xdr:from>
    <xdr:to>
      <xdr:col>29</xdr:col>
      <xdr:colOff>502920</xdr:colOff>
      <xdr:row>384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358</xdr:row>
      <xdr:rowOff>160020</xdr:rowOff>
    </xdr:from>
    <xdr:to>
      <xdr:col>41</xdr:col>
      <xdr:colOff>440266</xdr:colOff>
      <xdr:row>384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60"/>
  <sheetViews>
    <sheetView tabSelected="1" topLeftCell="AF1" zoomScaleNormal="100" workbookViewId="0">
      <pane ySplit="1" topLeftCell="A431" activePane="bottomLeft" state="frozen"/>
      <selection activeCell="AI1" sqref="AI1"/>
      <selection pane="bottomLeft" activeCell="AR436" sqref="AR436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36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36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436" si="225">T258</f>
        <v>110536</v>
      </c>
      <c r="BG258" s="2">
        <f t="shared" ref="BG258:BG436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436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436" si="1129">AI357-U357</f>
        <v>26805</v>
      </c>
      <c r="AM357" s="3">
        <f t="shared" ref="AM357:AM436" si="1130">(AB357/T357)*100</f>
        <v>4.1316520869372733</v>
      </c>
      <c r="AN357" s="3">
        <f t="shared" ref="AN357:AN436" si="1131">(U357/AI357)*100</f>
        <v>14.012125878163795</v>
      </c>
      <c r="AO357" s="3">
        <f t="shared" ref="AO357:AO436" si="1132">(V357/U357)*100</f>
        <v>8.4706959706959708</v>
      </c>
      <c r="AP357" s="3">
        <f t="shared" ref="AP357:AP436" si="1133">(V357/AI357)*100</f>
        <v>1.1869245821704681</v>
      </c>
      <c r="AQ357" s="3">
        <f t="shared" ref="AQ357:AQ436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436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37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" si="2270">T436-T435</f>
        <v>203</v>
      </c>
      <c r="M436" s="46">
        <v>4080</v>
      </c>
      <c r="N436" s="36">
        <f t="shared" ref="N436" si="2271">SUM(F430:F436)</f>
        <v>36063</v>
      </c>
      <c r="O436" s="51">
        <f t="shared" ref="O436" si="2272">SUM(J430:J436)</f>
        <v>79195</v>
      </c>
      <c r="P436" s="36">
        <f t="shared" ref="P436" si="2273">SUM(K430:K436)</f>
        <v>4080</v>
      </c>
      <c r="Q436" s="46">
        <v>348</v>
      </c>
      <c r="R436" s="36">
        <f t="shared" ref="R436" si="2274">(P436/N436)*100</f>
        <v>11.313534647699859</v>
      </c>
      <c r="S436" s="46">
        <f t="shared" ref="S436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" si="2276">SUM(K423:K436)</f>
        <v>9195</v>
      </c>
      <c r="Z436" s="36">
        <f t="shared" ref="Z436" si="2277">SUM(X423:X436)</f>
        <v>806</v>
      </c>
      <c r="AA436" s="39">
        <f t="shared" ref="AA436" si="2278">(Z436/Y436)*100</f>
        <v>8.7656334964654707</v>
      </c>
      <c r="AB436" s="46">
        <v>17250</v>
      </c>
      <c r="AC436" s="46">
        <v>334</v>
      </c>
      <c r="AD436" s="36">
        <f t="shared" ref="AD436" si="2279">SUM(AC423:AC436)</f>
        <v>22438</v>
      </c>
      <c r="AE436" s="36">
        <f t="shared" ref="AE436" si="2280">AD436+Z436</f>
        <v>23244</v>
      </c>
      <c r="AF436" s="36">
        <f t="shared" ref="AF436" si="2281">(Z436/AE436)*100</f>
        <v>3.4675615212527968</v>
      </c>
      <c r="AG436" s="36">
        <f t="shared" ref="AG436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" si="2283">(Y436/6951482)*100000</f>
        <v>132.2739525183263</v>
      </c>
      <c r="AS436" s="41">
        <f t="shared" ref="AS436" si="2284">(Z436/6951482)*100000</f>
        <v>11.594649889045241</v>
      </c>
      <c r="AT436" s="39">
        <f t="shared" ref="AT436" si="2285">(N436/6951482)*100000</f>
        <v>518.78146271543244</v>
      </c>
      <c r="AU436" s="41">
        <f t="shared" ref="AU436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E437" s="84">
        <f t="shared" si="2188"/>
        <v>44333</v>
      </c>
    </row>
    <row r="438" spans="1:67" x14ac:dyDescent="0.3">
      <c r="E438" s="84"/>
    </row>
    <row r="439" spans="1:67" x14ac:dyDescent="0.3">
      <c r="E439" s="84"/>
    </row>
    <row r="440" spans="1:67" x14ac:dyDescent="0.3">
      <c r="E440" s="84"/>
    </row>
    <row r="441" spans="1:67" x14ac:dyDescent="0.3">
      <c r="E441" s="84"/>
    </row>
    <row r="442" spans="1:67" x14ac:dyDescent="0.3">
      <c r="E442" s="84"/>
    </row>
    <row r="443" spans="1:67" x14ac:dyDescent="0.3">
      <c r="E443" s="84"/>
    </row>
    <row r="444" spans="1:67" x14ac:dyDescent="0.3">
      <c r="A444" s="96" t="s">
        <v>137</v>
      </c>
      <c r="E444" s="84"/>
    </row>
    <row r="445" spans="1:67" ht="276" x14ac:dyDescent="0.3">
      <c r="A445" s="94" t="s">
        <v>107</v>
      </c>
      <c r="E445" s="84"/>
      <c r="F445" s="94" t="s">
        <v>135</v>
      </c>
      <c r="G445" s="94" t="s">
        <v>134</v>
      </c>
    </row>
    <row r="446" spans="1:67" ht="400.2" x14ac:dyDescent="0.3">
      <c r="A446" s="93" t="s">
        <v>108</v>
      </c>
      <c r="E446" s="84"/>
      <c r="F446" s="94" t="s">
        <v>110</v>
      </c>
      <c r="G446" s="94" t="s">
        <v>136</v>
      </c>
    </row>
    <row r="447" spans="1:67" x14ac:dyDescent="0.3">
      <c r="E447" s="84"/>
    </row>
    <row r="448" spans="1:67" x14ac:dyDescent="0.3">
      <c r="E448" s="84"/>
    </row>
    <row r="449" spans="5:5" x14ac:dyDescent="0.3">
      <c r="E449" s="84"/>
    </row>
    <row r="450" spans="5:5" x14ac:dyDescent="0.3">
      <c r="E450" s="84"/>
    </row>
    <row r="451" spans="5:5" x14ac:dyDescent="0.3">
      <c r="E451" s="84"/>
    </row>
    <row r="452" spans="5:5" x14ac:dyDescent="0.3">
      <c r="E452" s="84"/>
    </row>
    <row r="453" spans="5:5" x14ac:dyDescent="0.3">
      <c r="E453" s="84"/>
    </row>
    <row r="454" spans="5:5" x14ac:dyDescent="0.3">
      <c r="E454" s="84"/>
    </row>
    <row r="455" spans="5:5" x14ac:dyDescent="0.3">
      <c r="E455" s="84"/>
    </row>
    <row r="456" spans="5:5" x14ac:dyDescent="0.3">
      <c r="E456" s="84"/>
    </row>
    <row r="457" spans="5:5" x14ac:dyDescent="0.3">
      <c r="E457" s="84"/>
    </row>
    <row r="458" spans="5:5" x14ac:dyDescent="0.3">
      <c r="E458" s="84"/>
    </row>
    <row r="459" spans="5:5" x14ac:dyDescent="0.3">
      <c r="E459" s="84"/>
    </row>
    <row r="460" spans="5:5" x14ac:dyDescent="0.3">
      <c r="E460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89"/>
  <sheetViews>
    <sheetView topLeftCell="T359" zoomScale="90" zoomScaleNormal="90" workbookViewId="0">
      <selection activeCell="AR378" sqref="AR378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</row>
    <row r="349" spans="1:41" x14ac:dyDescent="0.3">
      <c r="A349" s="95"/>
    </row>
    <row r="350" spans="1:41" x14ac:dyDescent="0.3">
      <c r="A350" s="95"/>
    </row>
    <row r="351" spans="1:41" ht="15.6" customHeight="1" x14ac:dyDescent="0.3">
      <c r="A351" s="95"/>
    </row>
    <row r="352" spans="1:41" x14ac:dyDescent="0.3">
      <c r="A352" s="95"/>
    </row>
    <row r="353" spans="1:1" x14ac:dyDescent="0.3">
      <c r="A353" s="95"/>
    </row>
    <row r="389" spans="18:18" x14ac:dyDescent="0.3">
      <c r="R389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2021-05-17T06:20:09Z</dcterms:modified>
</cp:coreProperties>
</file>