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46933547-464A-4A97-B80F-14765B5E47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D354" i="7" l="1"/>
  <c r="AN354" i="7" s="1"/>
  <c r="AA354" i="7"/>
  <c r="AK354" i="7" s="1"/>
  <c r="Z354" i="7"/>
  <c r="AJ354" i="7" s="1"/>
  <c r="W354" i="7"/>
  <c r="AG354" i="7" s="1"/>
  <c r="V354" i="7"/>
  <c r="AF354" i="7" s="1"/>
  <c r="T354" i="7"/>
  <c r="S354" i="7"/>
  <c r="AC354" i="7" s="1"/>
  <c r="AM354" i="7" s="1"/>
  <c r="R354" i="7"/>
  <c r="AB354" i="7" s="1"/>
  <c r="AL354" i="7" s="1"/>
  <c r="Q354" i="7"/>
  <c r="P354" i="7"/>
  <c r="O354" i="7"/>
  <c r="Y354" i="7" s="1"/>
  <c r="AI354" i="7" s="1"/>
  <c r="N354" i="7"/>
  <c r="X354" i="7" s="1"/>
  <c r="AH354" i="7" s="1"/>
  <c r="M354" i="7"/>
  <c r="L354" i="7"/>
  <c r="K354" i="7"/>
  <c r="U354" i="7" s="1"/>
  <c r="AE354" i="7" s="1"/>
  <c r="AO354" i="7" s="1"/>
  <c r="AA353" i="7"/>
  <c r="AK353" i="7" s="1"/>
  <c r="Z353" i="7"/>
  <c r="AJ353" i="7" s="1"/>
  <c r="X353" i="7"/>
  <c r="AH353" i="7" s="1"/>
  <c r="W353" i="7"/>
  <c r="AG353" i="7" s="1"/>
  <c r="T353" i="7"/>
  <c r="AD353" i="7" s="1"/>
  <c r="AN353" i="7" s="1"/>
  <c r="S353" i="7"/>
  <c r="AC353" i="7" s="1"/>
  <c r="AM353" i="7" s="1"/>
  <c r="R353" i="7"/>
  <c r="AB353" i="7" s="1"/>
  <c r="AL353" i="7" s="1"/>
  <c r="Q353" i="7"/>
  <c r="P353" i="7"/>
  <c r="O353" i="7"/>
  <c r="Y353" i="7" s="1"/>
  <c r="AI353" i="7" s="1"/>
  <c r="N353" i="7"/>
  <c r="M353" i="7"/>
  <c r="L353" i="7"/>
  <c r="V353" i="7" s="1"/>
  <c r="AF353" i="7" s="1"/>
  <c r="K353" i="7"/>
  <c r="U353" i="7" s="1"/>
  <c r="AE353" i="7" s="1"/>
  <c r="AO353" i="7" s="1"/>
  <c r="AD352" i="7"/>
  <c r="AN352" i="7" s="1"/>
  <c r="AA352" i="7"/>
  <c r="AK352" i="7" s="1"/>
  <c r="Z352" i="7"/>
  <c r="AJ352" i="7" s="1"/>
  <c r="W352" i="7"/>
  <c r="AG352" i="7" s="1"/>
  <c r="V352" i="7"/>
  <c r="AF352" i="7" s="1"/>
  <c r="T352" i="7"/>
  <c r="S352" i="7"/>
  <c r="AC352" i="7" s="1"/>
  <c r="AM352" i="7" s="1"/>
  <c r="R352" i="7"/>
  <c r="AB352" i="7" s="1"/>
  <c r="AL352" i="7" s="1"/>
  <c r="Q352" i="7"/>
  <c r="P352" i="7"/>
  <c r="O352" i="7"/>
  <c r="Y352" i="7" s="1"/>
  <c r="AI352" i="7" s="1"/>
  <c r="N352" i="7"/>
  <c r="X352" i="7" s="1"/>
  <c r="AH352" i="7" s="1"/>
  <c r="M352" i="7"/>
  <c r="L352" i="7"/>
  <c r="K352" i="7"/>
  <c r="U352" i="7" s="1"/>
  <c r="AE352" i="7" s="1"/>
  <c r="AO352" i="7" s="1"/>
  <c r="AD351" i="7"/>
  <c r="AN351" i="7" s="1"/>
  <c r="AA351" i="7"/>
  <c r="AK351" i="7" s="1"/>
  <c r="Z351" i="7"/>
  <c r="AJ351" i="7" s="1"/>
  <c r="V351" i="7"/>
  <c r="AF351" i="7" s="1"/>
  <c r="T351" i="7"/>
  <c r="S351" i="7"/>
  <c r="AC351" i="7" s="1"/>
  <c r="AM351" i="7" s="1"/>
  <c r="R351" i="7"/>
  <c r="AB351" i="7" s="1"/>
  <c r="AL351" i="7" s="1"/>
  <c r="Q351" i="7"/>
  <c r="P351" i="7"/>
  <c r="O351" i="7"/>
  <c r="Y351" i="7" s="1"/>
  <c r="AI351" i="7" s="1"/>
  <c r="N351" i="7"/>
  <c r="X351" i="7" s="1"/>
  <c r="AH351" i="7" s="1"/>
  <c r="M351" i="7"/>
  <c r="W351" i="7" s="1"/>
  <c r="AG351" i="7" s="1"/>
  <c r="L351" i="7"/>
  <c r="K351" i="7"/>
  <c r="U351" i="7" s="1"/>
  <c r="AE351" i="7" s="1"/>
  <c r="AO351" i="7" s="1"/>
  <c r="AJ350" i="7"/>
  <c r="AB350" i="7"/>
  <c r="AL350" i="7" s="1"/>
  <c r="AA350" i="7"/>
  <c r="AK350" i="7" s="1"/>
  <c r="Z350" i="7"/>
  <c r="W350" i="7"/>
  <c r="AG350" i="7" s="1"/>
  <c r="T350" i="7"/>
  <c r="AD350" i="7" s="1"/>
  <c r="AN350" i="7" s="1"/>
  <c r="S350" i="7"/>
  <c r="AC350" i="7" s="1"/>
  <c r="AM350" i="7" s="1"/>
  <c r="R350" i="7"/>
  <c r="Q350" i="7"/>
  <c r="P350" i="7"/>
  <c r="O350" i="7"/>
  <c r="Y350" i="7" s="1"/>
  <c r="AI350" i="7" s="1"/>
  <c r="N350" i="7"/>
  <c r="X350" i="7" s="1"/>
  <c r="AH350" i="7" s="1"/>
  <c r="M350" i="7"/>
  <c r="L350" i="7"/>
  <c r="V350" i="7" s="1"/>
  <c r="AF350" i="7" s="1"/>
  <c r="K350" i="7"/>
  <c r="U350" i="7" s="1"/>
  <c r="AE350" i="7" s="1"/>
  <c r="AO350" i="7" s="1"/>
  <c r="AB349" i="7"/>
  <c r="AL349" i="7" s="1"/>
  <c r="AA349" i="7"/>
  <c r="AK349" i="7" s="1"/>
  <c r="Z349" i="7"/>
  <c r="AJ349" i="7" s="1"/>
  <c r="W349" i="7"/>
  <c r="AG349" i="7" s="1"/>
  <c r="T349" i="7"/>
  <c r="AD349" i="7" s="1"/>
  <c r="AN349" i="7" s="1"/>
  <c r="S349" i="7"/>
  <c r="AC349" i="7" s="1"/>
  <c r="AM349" i="7" s="1"/>
  <c r="R349" i="7"/>
  <c r="Q349" i="7"/>
  <c r="P349" i="7"/>
  <c r="O349" i="7"/>
  <c r="Y349" i="7" s="1"/>
  <c r="AI349" i="7" s="1"/>
  <c r="N349" i="7"/>
  <c r="X349" i="7" s="1"/>
  <c r="AH349" i="7" s="1"/>
  <c r="M349" i="7"/>
  <c r="L349" i="7"/>
  <c r="V349" i="7" s="1"/>
  <c r="AF349" i="7" s="1"/>
  <c r="K349" i="7"/>
  <c r="U349" i="7" s="1"/>
  <c r="AE349" i="7" s="1"/>
  <c r="AO349" i="7" s="1"/>
  <c r="AH348" i="7"/>
  <c r="AA348" i="7"/>
  <c r="AK348" i="7" s="1"/>
  <c r="Z348" i="7"/>
  <c r="AJ348" i="7" s="1"/>
  <c r="X348" i="7"/>
  <c r="T348" i="7"/>
  <c r="AD348" i="7" s="1"/>
  <c r="AN348" i="7" s="1"/>
  <c r="S348" i="7"/>
  <c r="AC348" i="7" s="1"/>
  <c r="AM348" i="7" s="1"/>
  <c r="R348" i="7"/>
  <c r="AB348" i="7" s="1"/>
  <c r="AL348" i="7" s="1"/>
  <c r="Q348" i="7"/>
  <c r="P348" i="7"/>
  <c r="O348" i="7"/>
  <c r="Y348" i="7" s="1"/>
  <c r="AI348" i="7" s="1"/>
  <c r="N348" i="7"/>
  <c r="M348" i="7"/>
  <c r="W348" i="7" s="1"/>
  <c r="AG348" i="7" s="1"/>
  <c r="L348" i="7"/>
  <c r="V348" i="7" s="1"/>
  <c r="AF348" i="7" s="1"/>
  <c r="K348" i="7"/>
  <c r="U348" i="7" s="1"/>
  <c r="AE348" i="7" s="1"/>
  <c r="AO348" i="7" s="1"/>
  <c r="BE443" i="1"/>
  <c r="AU443" i="1"/>
  <c r="AT443" i="1"/>
  <c r="AS443" i="1"/>
  <c r="AR443" i="1"/>
  <c r="AD443" i="1"/>
  <c r="AG443" i="1" s="1"/>
  <c r="AI443" i="1"/>
  <c r="AL443" i="1"/>
  <c r="AN443" i="1"/>
  <c r="AP443" i="1"/>
  <c r="AQ443" i="1"/>
  <c r="Z443" i="1"/>
  <c r="AA443" i="1" s="1"/>
  <c r="Y443" i="1"/>
  <c r="AM443" i="1"/>
  <c r="BG443" i="1"/>
  <c r="W443" i="1"/>
  <c r="AO443" i="1"/>
  <c r="P443" i="1"/>
  <c r="S443" i="1" s="1"/>
  <c r="O443" i="1"/>
  <c r="N443" i="1"/>
  <c r="L443" i="1"/>
  <c r="BF443" i="1"/>
  <c r="J443" i="1"/>
  <c r="BE442" i="1"/>
  <c r="AU442" i="1"/>
  <c r="AT442" i="1"/>
  <c r="AS442" i="1"/>
  <c r="AR442" i="1"/>
  <c r="AD442" i="1"/>
  <c r="AG442" i="1" s="1"/>
  <c r="AI442" i="1"/>
  <c r="AL442" i="1" s="1"/>
  <c r="AP442" i="1"/>
  <c r="Z442" i="1"/>
  <c r="AA442" i="1" s="1"/>
  <c r="Y442" i="1"/>
  <c r="AM442" i="1"/>
  <c r="BG442" i="1"/>
  <c r="W442" i="1"/>
  <c r="AO442" i="1"/>
  <c r="R442" i="1"/>
  <c r="P442" i="1"/>
  <c r="S442" i="1" s="1"/>
  <c r="O442" i="1"/>
  <c r="N442" i="1"/>
  <c r="L442" i="1"/>
  <c r="BF442" i="1"/>
  <c r="J442" i="1"/>
  <c r="BE441" i="1"/>
  <c r="AU441" i="1"/>
  <c r="AT441" i="1"/>
  <c r="AS441" i="1"/>
  <c r="AR441" i="1"/>
  <c r="AD441" i="1"/>
  <c r="AG441" i="1" s="1"/>
  <c r="AI441" i="1"/>
  <c r="AL441" i="1"/>
  <c r="AN441" i="1"/>
  <c r="AP441" i="1"/>
  <c r="AQ441" i="1"/>
  <c r="Z441" i="1"/>
  <c r="AA441" i="1" s="1"/>
  <c r="Y441" i="1"/>
  <c r="AM441" i="1"/>
  <c r="BG441" i="1"/>
  <c r="W441" i="1"/>
  <c r="AO441" i="1"/>
  <c r="P441" i="1"/>
  <c r="S441" i="1" s="1"/>
  <c r="O441" i="1"/>
  <c r="N441" i="1"/>
  <c r="L441" i="1"/>
  <c r="BF441" i="1"/>
  <c r="J441" i="1"/>
  <c r="BE440" i="1"/>
  <c r="AU440" i="1"/>
  <c r="AT440" i="1"/>
  <c r="AS440" i="1"/>
  <c r="AR440" i="1"/>
  <c r="AD440" i="1"/>
  <c r="AG440" i="1" s="1"/>
  <c r="AI440" i="1"/>
  <c r="AL440" i="1"/>
  <c r="AN440" i="1"/>
  <c r="AP440" i="1"/>
  <c r="AQ440" i="1"/>
  <c r="AA440" i="1"/>
  <c r="Z440" i="1"/>
  <c r="Y440" i="1"/>
  <c r="AM440" i="1"/>
  <c r="BG440" i="1"/>
  <c r="W440" i="1"/>
  <c r="AO440" i="1"/>
  <c r="P440" i="1"/>
  <c r="S440" i="1" s="1"/>
  <c r="O440" i="1"/>
  <c r="N440" i="1"/>
  <c r="L440" i="1"/>
  <c r="BF440" i="1"/>
  <c r="J440" i="1"/>
  <c r="BE439" i="1"/>
  <c r="AU439" i="1"/>
  <c r="AT439" i="1"/>
  <c r="AS439" i="1"/>
  <c r="AR439" i="1"/>
  <c r="AD439" i="1"/>
  <c r="AG439" i="1" s="1"/>
  <c r="AI439" i="1"/>
  <c r="AL439" i="1"/>
  <c r="AN439" i="1"/>
  <c r="AP439" i="1"/>
  <c r="AQ439" i="1"/>
  <c r="Z439" i="1"/>
  <c r="AA439" i="1" s="1"/>
  <c r="Y439" i="1"/>
  <c r="AM439" i="1"/>
  <c r="BG439" i="1"/>
  <c r="W439" i="1"/>
  <c r="AO439" i="1"/>
  <c r="P439" i="1"/>
  <c r="S439" i="1" s="1"/>
  <c r="O439" i="1"/>
  <c r="N439" i="1"/>
  <c r="L439" i="1"/>
  <c r="BF439" i="1"/>
  <c r="J439" i="1"/>
  <c r="BE438" i="1"/>
  <c r="AU438" i="1"/>
  <c r="AT438" i="1"/>
  <c r="AS438" i="1"/>
  <c r="AR438" i="1"/>
  <c r="AD438" i="1"/>
  <c r="AG438" i="1" s="1"/>
  <c r="AI438" i="1"/>
  <c r="AL438" i="1"/>
  <c r="AN438" i="1"/>
  <c r="AP438" i="1"/>
  <c r="AQ438" i="1"/>
  <c r="Z438" i="1"/>
  <c r="AA438" i="1" s="1"/>
  <c r="Y438" i="1"/>
  <c r="AM438" i="1"/>
  <c r="BG438" i="1"/>
  <c r="W438" i="1"/>
  <c r="AO438" i="1"/>
  <c r="R438" i="1"/>
  <c r="P438" i="1"/>
  <c r="S438" i="1" s="1"/>
  <c r="O438" i="1"/>
  <c r="N438" i="1"/>
  <c r="L438" i="1"/>
  <c r="BF438" i="1"/>
  <c r="J438" i="1"/>
  <c r="BE437" i="1"/>
  <c r="AU437" i="1"/>
  <c r="AT437" i="1"/>
  <c r="AS437" i="1"/>
  <c r="AR437" i="1"/>
  <c r="AD437" i="1"/>
  <c r="AG437" i="1" s="1"/>
  <c r="AI437" i="1"/>
  <c r="AL437" i="1" s="1"/>
  <c r="AP437" i="1"/>
  <c r="Z437" i="1"/>
  <c r="AA437" i="1" s="1"/>
  <c r="Y437" i="1"/>
  <c r="AM437" i="1"/>
  <c r="BG437" i="1"/>
  <c r="W437" i="1"/>
  <c r="AO437" i="1"/>
  <c r="P437" i="1"/>
  <c r="S437" i="1" s="1"/>
  <c r="O437" i="1"/>
  <c r="N437" i="1"/>
  <c r="R437" i="1" s="1"/>
  <c r="L437" i="1"/>
  <c r="BF437" i="1"/>
  <c r="J437" i="1"/>
  <c r="E444" i="1"/>
  <c r="E438" i="1"/>
  <c r="E439" i="1" s="1"/>
  <c r="E440" i="1" s="1"/>
  <c r="E441" i="1" s="1"/>
  <c r="E442" i="1" s="1"/>
  <c r="E443" i="1" s="1"/>
  <c r="T347" i="7"/>
  <c r="S347" i="7"/>
  <c r="R347" i="7"/>
  <c r="Q347" i="7"/>
  <c r="P347" i="7"/>
  <c r="O347" i="7"/>
  <c r="N347" i="7"/>
  <c r="M347" i="7"/>
  <c r="L347" i="7"/>
  <c r="K347" i="7"/>
  <c r="U347" i="7" s="1"/>
  <c r="T346" i="7"/>
  <c r="S346" i="7"/>
  <c r="R346" i="7"/>
  <c r="Q346" i="7"/>
  <c r="P346" i="7"/>
  <c r="O346" i="7"/>
  <c r="N346" i="7"/>
  <c r="M346" i="7"/>
  <c r="L346" i="7"/>
  <c r="K346" i="7"/>
  <c r="U346" i="7" s="1"/>
  <c r="T345" i="7"/>
  <c r="S345" i="7"/>
  <c r="R345" i="7"/>
  <c r="Q345" i="7"/>
  <c r="P345" i="7"/>
  <c r="O345" i="7"/>
  <c r="N345" i="7"/>
  <c r="M345" i="7"/>
  <c r="L345" i="7"/>
  <c r="K345" i="7"/>
  <c r="T344" i="7"/>
  <c r="S344" i="7"/>
  <c r="R344" i="7"/>
  <c r="Q344" i="7"/>
  <c r="P344" i="7"/>
  <c r="O344" i="7"/>
  <c r="N344" i="7"/>
  <c r="M344" i="7"/>
  <c r="L344" i="7"/>
  <c r="K344" i="7"/>
  <c r="T343" i="7"/>
  <c r="S343" i="7"/>
  <c r="R343" i="7"/>
  <c r="Q343" i="7"/>
  <c r="P343" i="7"/>
  <c r="O343" i="7"/>
  <c r="N343" i="7"/>
  <c r="M343" i="7"/>
  <c r="L343" i="7"/>
  <c r="K343" i="7"/>
  <c r="U343" i="7" s="1"/>
  <c r="T342" i="7"/>
  <c r="S342" i="7"/>
  <c r="R342" i="7"/>
  <c r="Q342" i="7"/>
  <c r="P342" i="7"/>
  <c r="O342" i="7"/>
  <c r="N342" i="7"/>
  <c r="M342" i="7"/>
  <c r="L342" i="7"/>
  <c r="K342" i="7"/>
  <c r="U342" i="7" s="1"/>
  <c r="T341" i="7"/>
  <c r="S341" i="7"/>
  <c r="R341" i="7"/>
  <c r="Q341" i="7"/>
  <c r="P341" i="7"/>
  <c r="O341" i="7"/>
  <c r="N341" i="7"/>
  <c r="M341" i="7"/>
  <c r="L341" i="7"/>
  <c r="K341" i="7"/>
  <c r="U341" i="7" s="1"/>
  <c r="AD436" i="1"/>
  <c r="AI436" i="1"/>
  <c r="AL436" i="1"/>
  <c r="AN436" i="1"/>
  <c r="AP436" i="1"/>
  <c r="AQ436" i="1"/>
  <c r="Z436" i="1"/>
  <c r="AA436" i="1" s="1"/>
  <c r="Y436" i="1"/>
  <c r="AR436" i="1" s="1"/>
  <c r="AM436" i="1"/>
  <c r="BG436" i="1"/>
  <c r="W436" i="1"/>
  <c r="AO436" i="1"/>
  <c r="P436" i="1"/>
  <c r="N436" i="1"/>
  <c r="AT436" i="1" s="1"/>
  <c r="L436" i="1"/>
  <c r="BF436" i="1"/>
  <c r="J436" i="1"/>
  <c r="AT435" i="1"/>
  <c r="AD435" i="1"/>
  <c r="AI435" i="1"/>
  <c r="AL435" i="1" s="1"/>
  <c r="AN435" i="1"/>
  <c r="AP435" i="1"/>
  <c r="AQ435" i="1"/>
  <c r="Z435" i="1"/>
  <c r="AA435" i="1" s="1"/>
  <c r="Y435" i="1"/>
  <c r="AR435" i="1" s="1"/>
  <c r="AM435" i="1"/>
  <c r="BG435" i="1"/>
  <c r="W435" i="1"/>
  <c r="AO435" i="1"/>
  <c r="P435" i="1"/>
  <c r="N435" i="1"/>
  <c r="L435" i="1"/>
  <c r="BF435" i="1"/>
  <c r="J435" i="1"/>
  <c r="AD434" i="1"/>
  <c r="AI434" i="1"/>
  <c r="AL434" i="1"/>
  <c r="AN434" i="1"/>
  <c r="AP434" i="1"/>
  <c r="AQ434" i="1"/>
  <c r="Z434" i="1"/>
  <c r="AA434" i="1" s="1"/>
  <c r="Y434" i="1"/>
  <c r="AR434" i="1" s="1"/>
  <c r="AM434" i="1"/>
  <c r="BG434" i="1"/>
  <c r="W434" i="1"/>
  <c r="AO434" i="1"/>
  <c r="P434" i="1"/>
  <c r="N434" i="1"/>
  <c r="AT434" i="1" s="1"/>
  <c r="L434" i="1"/>
  <c r="BF434" i="1"/>
  <c r="J434" i="1"/>
  <c r="AD433" i="1"/>
  <c r="AI433" i="1"/>
  <c r="AN433" i="1" s="1"/>
  <c r="AP433" i="1"/>
  <c r="Z433" i="1"/>
  <c r="Y433" i="1"/>
  <c r="AR433" i="1" s="1"/>
  <c r="AM433" i="1"/>
  <c r="BG433" i="1"/>
  <c r="W433" i="1"/>
  <c r="AO433" i="1"/>
  <c r="P433" i="1"/>
  <c r="N433" i="1"/>
  <c r="AT433" i="1" s="1"/>
  <c r="L433" i="1"/>
  <c r="BF433" i="1"/>
  <c r="J433" i="1"/>
  <c r="AS432" i="1"/>
  <c r="AD432" i="1"/>
  <c r="AG432" i="1" s="1"/>
  <c r="AI432" i="1"/>
  <c r="AL432" i="1" s="1"/>
  <c r="Z432" i="1"/>
  <c r="Y432" i="1"/>
  <c r="AR432" i="1" s="1"/>
  <c r="AM432" i="1"/>
  <c r="BG432" i="1"/>
  <c r="W432" i="1"/>
  <c r="AQ432" i="1" s="1"/>
  <c r="AO432" i="1"/>
  <c r="P432" i="1"/>
  <c r="N432" i="1"/>
  <c r="AT432" i="1" s="1"/>
  <c r="L432" i="1"/>
  <c r="BF432" i="1"/>
  <c r="J432" i="1"/>
  <c r="O435" i="1" s="1"/>
  <c r="AU435" i="1" s="1"/>
  <c r="AD431" i="1"/>
  <c r="AI431" i="1"/>
  <c r="AP431" i="1" s="1"/>
  <c r="AL431" i="1"/>
  <c r="AN431" i="1"/>
  <c r="Z431" i="1"/>
  <c r="Y431" i="1"/>
  <c r="AR431" i="1" s="1"/>
  <c r="AM431" i="1"/>
  <c r="BG431" i="1"/>
  <c r="W431" i="1"/>
  <c r="AQ431" i="1" s="1"/>
  <c r="AO431" i="1"/>
  <c r="P431" i="1"/>
  <c r="N431" i="1"/>
  <c r="AT431" i="1" s="1"/>
  <c r="L431" i="1"/>
  <c r="BF431" i="1"/>
  <c r="J431" i="1"/>
  <c r="O436" i="1" s="1"/>
  <c r="AU436" i="1" s="1"/>
  <c r="AD430" i="1"/>
  <c r="AG430" i="1" s="1"/>
  <c r="AI430" i="1"/>
  <c r="AL430" i="1" s="1"/>
  <c r="AP430" i="1"/>
  <c r="AQ430" i="1"/>
  <c r="Z430" i="1"/>
  <c r="AA430" i="1" s="1"/>
  <c r="Y430" i="1"/>
  <c r="AR430" i="1" s="1"/>
  <c r="AM430" i="1"/>
  <c r="BG430" i="1"/>
  <c r="W430" i="1"/>
  <c r="AO430" i="1"/>
  <c r="P430" i="1"/>
  <c r="N430" i="1"/>
  <c r="AT430" i="1" s="1"/>
  <c r="L430" i="1"/>
  <c r="BF430" i="1"/>
  <c r="J430" i="1"/>
  <c r="T340" i="7"/>
  <c r="S340" i="7"/>
  <c r="R340" i="7"/>
  <c r="Q340" i="7"/>
  <c r="P340" i="7"/>
  <c r="O340" i="7"/>
  <c r="N340" i="7"/>
  <c r="M340" i="7"/>
  <c r="L340" i="7"/>
  <c r="K340" i="7"/>
  <c r="T339" i="7"/>
  <c r="S339" i="7"/>
  <c r="R339" i="7"/>
  <c r="Q339" i="7"/>
  <c r="P339" i="7"/>
  <c r="O339" i="7"/>
  <c r="N339" i="7"/>
  <c r="M339" i="7"/>
  <c r="L339" i="7"/>
  <c r="K339" i="7"/>
  <c r="T338" i="7"/>
  <c r="S338" i="7"/>
  <c r="R338" i="7"/>
  <c r="Q338" i="7"/>
  <c r="P338" i="7"/>
  <c r="O338" i="7"/>
  <c r="N338" i="7"/>
  <c r="M338" i="7"/>
  <c r="L338" i="7"/>
  <c r="K338" i="7"/>
  <c r="T337" i="7"/>
  <c r="S337" i="7"/>
  <c r="R337" i="7"/>
  <c r="Q337" i="7"/>
  <c r="P337" i="7"/>
  <c r="O337" i="7"/>
  <c r="N337" i="7"/>
  <c r="M337" i="7"/>
  <c r="L337" i="7"/>
  <c r="K337" i="7"/>
  <c r="T336" i="7"/>
  <c r="S336" i="7"/>
  <c r="R336" i="7"/>
  <c r="Q336" i="7"/>
  <c r="P336" i="7"/>
  <c r="O336" i="7"/>
  <c r="N336" i="7"/>
  <c r="M336" i="7"/>
  <c r="L336" i="7"/>
  <c r="K336" i="7"/>
  <c r="T335" i="7"/>
  <c r="S335" i="7"/>
  <c r="R335" i="7"/>
  <c r="Q335" i="7"/>
  <c r="P335" i="7"/>
  <c r="Z347" i="7" s="1"/>
  <c r="AJ347" i="7" s="1"/>
  <c r="O335" i="7"/>
  <c r="N335" i="7"/>
  <c r="M335" i="7"/>
  <c r="L335" i="7"/>
  <c r="V347" i="7" s="1"/>
  <c r="AF347" i="7" s="1"/>
  <c r="K335" i="7"/>
  <c r="T334" i="7"/>
  <c r="AD347" i="7" s="1"/>
  <c r="AN347" i="7" s="1"/>
  <c r="S334" i="7"/>
  <c r="R334" i="7"/>
  <c r="Q334" i="7"/>
  <c r="AA347" i="7" s="1"/>
  <c r="AK347" i="7" s="1"/>
  <c r="P334" i="7"/>
  <c r="O334" i="7"/>
  <c r="N334" i="7"/>
  <c r="M334" i="7"/>
  <c r="W346" i="7" s="1"/>
  <c r="AG346" i="7" s="1"/>
  <c r="L334" i="7"/>
  <c r="K334" i="7"/>
  <c r="AD429" i="1"/>
  <c r="AI429" i="1"/>
  <c r="AL429" i="1" s="1"/>
  <c r="AN429" i="1"/>
  <c r="Z429" i="1"/>
  <c r="AA429" i="1" s="1"/>
  <c r="Y429" i="1"/>
  <c r="AR429" i="1" s="1"/>
  <c r="AM429" i="1"/>
  <c r="BG429" i="1"/>
  <c r="W429" i="1"/>
  <c r="AO429" i="1"/>
  <c r="P429" i="1"/>
  <c r="N429" i="1"/>
  <c r="AT429" i="1" s="1"/>
  <c r="L429" i="1"/>
  <c r="BF429" i="1"/>
  <c r="J429" i="1"/>
  <c r="AD428" i="1"/>
  <c r="AI428" i="1"/>
  <c r="AL428" i="1" s="1"/>
  <c r="Z428" i="1"/>
  <c r="AS428" i="1" s="1"/>
  <c r="Y428" i="1"/>
  <c r="AR428" i="1" s="1"/>
  <c r="AM428" i="1"/>
  <c r="BG428" i="1"/>
  <c r="W428" i="1"/>
  <c r="AO428" i="1"/>
  <c r="P428" i="1"/>
  <c r="N428" i="1"/>
  <c r="AT428" i="1" s="1"/>
  <c r="L428" i="1"/>
  <c r="BF428" i="1"/>
  <c r="J428" i="1"/>
  <c r="O434" i="1" s="1"/>
  <c r="AU434" i="1" s="1"/>
  <c r="AD427" i="1"/>
  <c r="AI427" i="1"/>
  <c r="AL427" i="1" s="1"/>
  <c r="Z427" i="1"/>
  <c r="AS427" i="1" s="1"/>
  <c r="Y427" i="1"/>
  <c r="AR427" i="1" s="1"/>
  <c r="AM427" i="1"/>
  <c r="BG427" i="1"/>
  <c r="W427" i="1"/>
  <c r="AO427" i="1"/>
  <c r="P427" i="1"/>
  <c r="N427" i="1"/>
  <c r="AT427" i="1" s="1"/>
  <c r="L427" i="1"/>
  <c r="BF427" i="1"/>
  <c r="J427" i="1"/>
  <c r="O433" i="1" s="1"/>
  <c r="AU433" i="1" s="1"/>
  <c r="AD426" i="1"/>
  <c r="AI426" i="1"/>
  <c r="AP426" i="1" s="1"/>
  <c r="Z426" i="1"/>
  <c r="AS426" i="1" s="1"/>
  <c r="Y426" i="1"/>
  <c r="AR426" i="1" s="1"/>
  <c r="AM426" i="1"/>
  <c r="BG426" i="1"/>
  <c r="W426" i="1"/>
  <c r="AO426" i="1"/>
  <c r="P426" i="1"/>
  <c r="N426" i="1"/>
  <c r="AT426" i="1" s="1"/>
  <c r="L426" i="1"/>
  <c r="BF426" i="1"/>
  <c r="J426" i="1"/>
  <c r="O432" i="1" s="1"/>
  <c r="AD425" i="1"/>
  <c r="AI425" i="1"/>
  <c r="AP425" i="1" s="1"/>
  <c r="Z425" i="1"/>
  <c r="Y425" i="1"/>
  <c r="AR425" i="1" s="1"/>
  <c r="AM425" i="1"/>
  <c r="BG425" i="1"/>
  <c r="W425" i="1"/>
  <c r="AO425" i="1"/>
  <c r="P425" i="1"/>
  <c r="N425" i="1"/>
  <c r="AT425" i="1" s="1"/>
  <c r="L425" i="1"/>
  <c r="BF425" i="1"/>
  <c r="J425" i="1"/>
  <c r="O431" i="1" s="1"/>
  <c r="AU431" i="1" s="1"/>
  <c r="AR424" i="1"/>
  <c r="AD424" i="1"/>
  <c r="AG424" i="1" s="1"/>
  <c r="AI424" i="1"/>
  <c r="AL424" i="1" s="1"/>
  <c r="Z424" i="1"/>
  <c r="Y424" i="1"/>
  <c r="AM424" i="1"/>
  <c r="BG424" i="1"/>
  <c r="W424" i="1"/>
  <c r="AO424" i="1"/>
  <c r="P424" i="1"/>
  <c r="N424" i="1"/>
  <c r="AT424" i="1" s="1"/>
  <c r="L424" i="1"/>
  <c r="BF424" i="1"/>
  <c r="J424" i="1"/>
  <c r="AD423" i="1"/>
  <c r="AI423" i="1"/>
  <c r="AP423" i="1" s="1"/>
  <c r="AL423" i="1"/>
  <c r="AN423" i="1"/>
  <c r="Z423" i="1"/>
  <c r="Y423" i="1"/>
  <c r="AR423" i="1" s="1"/>
  <c r="AM423" i="1"/>
  <c r="BG423" i="1"/>
  <c r="W423" i="1"/>
  <c r="AO423" i="1"/>
  <c r="P423" i="1"/>
  <c r="N423" i="1"/>
  <c r="AT423" i="1" s="1"/>
  <c r="L423" i="1"/>
  <c r="BF423" i="1"/>
  <c r="J423" i="1"/>
  <c r="T333" i="7"/>
  <c r="AD346" i="7" s="1"/>
  <c r="AN346" i="7" s="1"/>
  <c r="S333" i="7"/>
  <c r="R333" i="7"/>
  <c r="Q333" i="7"/>
  <c r="AA346" i="7" s="1"/>
  <c r="AK346" i="7" s="1"/>
  <c r="P333" i="7"/>
  <c r="O333" i="7"/>
  <c r="N333" i="7"/>
  <c r="M333" i="7"/>
  <c r="L333" i="7"/>
  <c r="V346" i="7" s="1"/>
  <c r="AF346" i="7" s="1"/>
  <c r="K333" i="7"/>
  <c r="T332" i="7"/>
  <c r="S332" i="7"/>
  <c r="R332" i="7"/>
  <c r="AB345" i="7" s="1"/>
  <c r="AL345" i="7" s="1"/>
  <c r="Q332" i="7"/>
  <c r="AA344" i="7" s="1"/>
  <c r="AK344" i="7" s="1"/>
  <c r="P332" i="7"/>
  <c r="Z345" i="7" s="1"/>
  <c r="AJ345" i="7" s="1"/>
  <c r="O332" i="7"/>
  <c r="N332" i="7"/>
  <c r="M332" i="7"/>
  <c r="W345" i="7" s="1"/>
  <c r="AG345" i="7" s="1"/>
  <c r="L332" i="7"/>
  <c r="K332" i="7"/>
  <c r="T331" i="7"/>
  <c r="S331" i="7"/>
  <c r="R331" i="7"/>
  <c r="Q331" i="7"/>
  <c r="P331" i="7"/>
  <c r="O331" i="7"/>
  <c r="N331" i="7"/>
  <c r="M331" i="7"/>
  <c r="L331" i="7"/>
  <c r="K331" i="7"/>
  <c r="T330" i="7"/>
  <c r="AD343" i="7" s="1"/>
  <c r="AN343" i="7" s="1"/>
  <c r="S330" i="7"/>
  <c r="R330" i="7"/>
  <c r="Q330" i="7"/>
  <c r="AA343" i="7" s="1"/>
  <c r="AK343" i="7" s="1"/>
  <c r="P330" i="7"/>
  <c r="Z343" i="7" s="1"/>
  <c r="AJ343" i="7" s="1"/>
  <c r="O330" i="7"/>
  <c r="N330" i="7"/>
  <c r="M330" i="7"/>
  <c r="W343" i="7" s="1"/>
  <c r="AG343" i="7" s="1"/>
  <c r="L330" i="7"/>
  <c r="V343" i="7" s="1"/>
  <c r="AF343" i="7" s="1"/>
  <c r="K330" i="7"/>
  <c r="T329" i="7"/>
  <c r="S329" i="7"/>
  <c r="R329" i="7"/>
  <c r="AB341" i="7" s="1"/>
  <c r="AL341" i="7" s="1"/>
  <c r="Q329" i="7"/>
  <c r="AA342" i="7" s="1"/>
  <c r="AK342" i="7" s="1"/>
  <c r="P329" i="7"/>
  <c r="Z342" i="7" s="1"/>
  <c r="AJ342" i="7" s="1"/>
  <c r="O329" i="7"/>
  <c r="N329" i="7"/>
  <c r="M329" i="7"/>
  <c r="L329" i="7"/>
  <c r="K329" i="7"/>
  <c r="T328" i="7"/>
  <c r="S328" i="7"/>
  <c r="R328" i="7"/>
  <c r="Q328" i="7"/>
  <c r="P328" i="7"/>
  <c r="O328" i="7"/>
  <c r="N328" i="7"/>
  <c r="M328" i="7"/>
  <c r="W341" i="7" s="1"/>
  <c r="AG341" i="7" s="1"/>
  <c r="L328" i="7"/>
  <c r="K328" i="7"/>
  <c r="T327" i="7"/>
  <c r="S327" i="7"/>
  <c r="R327" i="7"/>
  <c r="Q327" i="7"/>
  <c r="P327" i="7"/>
  <c r="O327" i="7"/>
  <c r="N327" i="7"/>
  <c r="M327" i="7"/>
  <c r="L327" i="7"/>
  <c r="K327" i="7"/>
  <c r="AD422" i="1"/>
  <c r="AI422" i="1"/>
  <c r="AN422" i="1" s="1"/>
  <c r="Z422" i="1"/>
  <c r="Y422" i="1"/>
  <c r="AR422" i="1" s="1"/>
  <c r="AM422" i="1"/>
  <c r="BG422" i="1"/>
  <c r="W422" i="1"/>
  <c r="AO422" i="1"/>
  <c r="P422" i="1"/>
  <c r="N422" i="1"/>
  <c r="L422" i="1"/>
  <c r="BF422" i="1"/>
  <c r="J422" i="1"/>
  <c r="AD421" i="1"/>
  <c r="AI421" i="1"/>
  <c r="AL421" i="1" s="1"/>
  <c r="Z421" i="1"/>
  <c r="Y421" i="1"/>
  <c r="AR421" i="1" s="1"/>
  <c r="AM421" i="1"/>
  <c r="BG421" i="1"/>
  <c r="W421" i="1"/>
  <c r="AO421" i="1"/>
  <c r="P421" i="1"/>
  <c r="N421" i="1"/>
  <c r="AT421" i="1" s="1"/>
  <c r="L421" i="1"/>
  <c r="BF421" i="1"/>
  <c r="J421" i="1"/>
  <c r="AD420" i="1"/>
  <c r="AI420" i="1"/>
  <c r="AL420" i="1" s="1"/>
  <c r="Z420" i="1"/>
  <c r="AS420" i="1" s="1"/>
  <c r="Y420" i="1"/>
  <c r="AR420" i="1" s="1"/>
  <c r="AM420" i="1"/>
  <c r="BG420" i="1"/>
  <c r="W420" i="1"/>
  <c r="AO420" i="1"/>
  <c r="P420" i="1"/>
  <c r="N420" i="1"/>
  <c r="AT420" i="1" s="1"/>
  <c r="L420" i="1"/>
  <c r="BF420" i="1"/>
  <c r="J420" i="1"/>
  <c r="AD419" i="1"/>
  <c r="AI419" i="1"/>
  <c r="AP419" i="1" s="1"/>
  <c r="Z419" i="1"/>
  <c r="AS419" i="1" s="1"/>
  <c r="Y419" i="1"/>
  <c r="AR419" i="1" s="1"/>
  <c r="AM419" i="1"/>
  <c r="BG419" i="1"/>
  <c r="W419" i="1"/>
  <c r="AO419" i="1"/>
  <c r="P419" i="1"/>
  <c r="N419" i="1"/>
  <c r="AT419" i="1" s="1"/>
  <c r="L419" i="1"/>
  <c r="BF419" i="1"/>
  <c r="J419" i="1"/>
  <c r="AD418" i="1"/>
  <c r="AI418" i="1"/>
  <c r="AP418" i="1" s="1"/>
  <c r="Z418" i="1"/>
  <c r="AS418" i="1" s="1"/>
  <c r="Y418" i="1"/>
  <c r="AR418" i="1" s="1"/>
  <c r="AM418" i="1"/>
  <c r="BG418" i="1"/>
  <c r="W418" i="1"/>
  <c r="AO418" i="1"/>
  <c r="P418" i="1"/>
  <c r="N418" i="1"/>
  <c r="AT418" i="1" s="1"/>
  <c r="L418" i="1"/>
  <c r="BF418" i="1"/>
  <c r="J418" i="1"/>
  <c r="AD417" i="1"/>
  <c r="AI417" i="1"/>
  <c r="AP417" i="1" s="1"/>
  <c r="Z417" i="1"/>
  <c r="AS417" i="1" s="1"/>
  <c r="Y417" i="1"/>
  <c r="AR417" i="1" s="1"/>
  <c r="AM417" i="1"/>
  <c r="BG417" i="1"/>
  <c r="W417" i="1"/>
  <c r="AO417" i="1"/>
  <c r="P417" i="1"/>
  <c r="N417" i="1"/>
  <c r="AT417" i="1" s="1"/>
  <c r="L417" i="1"/>
  <c r="BF417" i="1"/>
  <c r="J417" i="1"/>
  <c r="AD416" i="1"/>
  <c r="AI416" i="1"/>
  <c r="AP416" i="1" s="1"/>
  <c r="Z416" i="1"/>
  <c r="Y416" i="1"/>
  <c r="AR416" i="1" s="1"/>
  <c r="AM416" i="1"/>
  <c r="BG416" i="1"/>
  <c r="W416" i="1"/>
  <c r="AO416" i="1"/>
  <c r="P416" i="1"/>
  <c r="N416" i="1"/>
  <c r="AT416" i="1" s="1"/>
  <c r="L416" i="1"/>
  <c r="BF416" i="1"/>
  <c r="J416" i="1"/>
  <c r="T326" i="7"/>
  <c r="S326" i="7"/>
  <c r="R326" i="7"/>
  <c r="Q326" i="7"/>
  <c r="P326" i="7"/>
  <c r="O326" i="7"/>
  <c r="N326" i="7"/>
  <c r="M326" i="7"/>
  <c r="L326" i="7"/>
  <c r="K326" i="7"/>
  <c r="T325" i="7"/>
  <c r="S325" i="7"/>
  <c r="R325" i="7"/>
  <c r="Q325" i="7"/>
  <c r="P325" i="7"/>
  <c r="O325" i="7"/>
  <c r="N325" i="7"/>
  <c r="M325" i="7"/>
  <c r="L325" i="7"/>
  <c r="K325" i="7"/>
  <c r="T324" i="7"/>
  <c r="S324" i="7"/>
  <c r="R324" i="7"/>
  <c r="Q324" i="7"/>
  <c r="P324" i="7"/>
  <c r="O324" i="7"/>
  <c r="N324" i="7"/>
  <c r="M324" i="7"/>
  <c r="L324" i="7"/>
  <c r="K324" i="7"/>
  <c r="T323" i="7"/>
  <c r="S323" i="7"/>
  <c r="R323" i="7"/>
  <c r="Q323" i="7"/>
  <c r="P323" i="7"/>
  <c r="O323" i="7"/>
  <c r="N323" i="7"/>
  <c r="M323" i="7"/>
  <c r="L323" i="7"/>
  <c r="K323" i="7"/>
  <c r="T322" i="7"/>
  <c r="S322" i="7"/>
  <c r="R322" i="7"/>
  <c r="Q322" i="7"/>
  <c r="P322" i="7"/>
  <c r="O322" i="7"/>
  <c r="N322" i="7"/>
  <c r="M322" i="7"/>
  <c r="L322" i="7"/>
  <c r="K322" i="7"/>
  <c r="T321" i="7"/>
  <c r="S321" i="7"/>
  <c r="R321" i="7"/>
  <c r="Q321" i="7"/>
  <c r="P321" i="7"/>
  <c r="O321" i="7"/>
  <c r="N321" i="7"/>
  <c r="M321" i="7"/>
  <c r="L321" i="7"/>
  <c r="K321" i="7"/>
  <c r="T320" i="7"/>
  <c r="S320" i="7"/>
  <c r="R320" i="7"/>
  <c r="Q320" i="7"/>
  <c r="P320" i="7"/>
  <c r="O320" i="7"/>
  <c r="N320" i="7"/>
  <c r="M320" i="7"/>
  <c r="L320" i="7"/>
  <c r="K320" i="7"/>
  <c r="AD415" i="1"/>
  <c r="AI415" i="1"/>
  <c r="AL415" i="1" s="1"/>
  <c r="Z415" i="1"/>
  <c r="Y415" i="1"/>
  <c r="AR415" i="1" s="1"/>
  <c r="AM415" i="1"/>
  <c r="BG415" i="1"/>
  <c r="W415" i="1"/>
  <c r="AO415" i="1"/>
  <c r="P415" i="1"/>
  <c r="N415" i="1"/>
  <c r="AT415" i="1" s="1"/>
  <c r="L415" i="1"/>
  <c r="BF415" i="1"/>
  <c r="J415" i="1"/>
  <c r="AD414" i="1"/>
  <c r="AI414" i="1"/>
  <c r="AL414" i="1" s="1"/>
  <c r="Z414" i="1"/>
  <c r="Y414" i="1"/>
  <c r="AR414" i="1" s="1"/>
  <c r="AM414" i="1"/>
  <c r="BG414" i="1"/>
  <c r="W414" i="1"/>
  <c r="AQ414" i="1" s="1"/>
  <c r="AO414" i="1"/>
  <c r="P414" i="1"/>
  <c r="N414" i="1"/>
  <c r="AT414" i="1" s="1"/>
  <c r="L414" i="1"/>
  <c r="BF414" i="1"/>
  <c r="J414" i="1"/>
  <c r="AD413" i="1"/>
  <c r="AI413" i="1"/>
  <c r="AN413" i="1" s="1"/>
  <c r="Z413" i="1"/>
  <c r="Y413" i="1"/>
  <c r="AR413" i="1" s="1"/>
  <c r="AM413" i="1"/>
  <c r="BG413" i="1"/>
  <c r="W413" i="1"/>
  <c r="AO413" i="1"/>
  <c r="P413" i="1"/>
  <c r="N413" i="1"/>
  <c r="AT413" i="1" s="1"/>
  <c r="L413" i="1"/>
  <c r="BF413" i="1"/>
  <c r="J413" i="1"/>
  <c r="AD412" i="1"/>
  <c r="AI412" i="1"/>
  <c r="AN412" i="1" s="1"/>
  <c r="Z412" i="1"/>
  <c r="AS412" i="1" s="1"/>
  <c r="Y412" i="1"/>
  <c r="AR412" i="1" s="1"/>
  <c r="AM412" i="1"/>
  <c r="BG412" i="1"/>
  <c r="W412" i="1"/>
  <c r="AO412" i="1"/>
  <c r="P412" i="1"/>
  <c r="N412" i="1"/>
  <c r="AT412" i="1" s="1"/>
  <c r="L412" i="1"/>
  <c r="BF412" i="1"/>
  <c r="J412" i="1"/>
  <c r="AD411" i="1"/>
  <c r="AI411" i="1"/>
  <c r="AN411" i="1" s="1"/>
  <c r="Z411" i="1"/>
  <c r="Y411" i="1"/>
  <c r="AR411" i="1" s="1"/>
  <c r="AM411" i="1"/>
  <c r="BG411" i="1"/>
  <c r="W411" i="1"/>
  <c r="AO411" i="1"/>
  <c r="P411" i="1"/>
  <c r="N411" i="1"/>
  <c r="AT411" i="1" s="1"/>
  <c r="L411" i="1"/>
  <c r="BF411" i="1"/>
  <c r="J411" i="1"/>
  <c r="AD410" i="1"/>
  <c r="AI410" i="1"/>
  <c r="AP410" i="1" s="1"/>
  <c r="Z410" i="1"/>
  <c r="Y410" i="1"/>
  <c r="AR410" i="1" s="1"/>
  <c r="AM410" i="1"/>
  <c r="BG410" i="1"/>
  <c r="W410" i="1"/>
  <c r="AO410" i="1"/>
  <c r="P410" i="1"/>
  <c r="N410" i="1"/>
  <c r="L410" i="1"/>
  <c r="BF410" i="1"/>
  <c r="J410" i="1"/>
  <c r="AD409" i="1"/>
  <c r="AI409" i="1"/>
  <c r="AP409" i="1" s="1"/>
  <c r="Z409" i="1"/>
  <c r="Y409" i="1"/>
  <c r="AR409" i="1" s="1"/>
  <c r="AM409" i="1"/>
  <c r="BG409" i="1"/>
  <c r="W409" i="1"/>
  <c r="AO409" i="1"/>
  <c r="P409" i="1"/>
  <c r="N409" i="1"/>
  <c r="AT409" i="1" s="1"/>
  <c r="L409" i="1"/>
  <c r="BF409" i="1"/>
  <c r="J409" i="1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L314" i="7"/>
  <c r="K314" i="7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Z402" i="1"/>
  <c r="Y402" i="1"/>
  <c r="AR402" i="1" s="1"/>
  <c r="AM402" i="1"/>
  <c r="BG402" i="1"/>
  <c r="W402" i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T308" i="7"/>
  <c r="S308" i="7"/>
  <c r="R308" i="7"/>
  <c r="Q308" i="7"/>
  <c r="P308" i="7"/>
  <c r="O308" i="7"/>
  <c r="N308" i="7"/>
  <c r="M308" i="7"/>
  <c r="L308" i="7"/>
  <c r="K308" i="7"/>
  <c r="T307" i="7"/>
  <c r="S307" i="7"/>
  <c r="R307" i="7"/>
  <c r="Q307" i="7"/>
  <c r="P307" i="7"/>
  <c r="O307" i="7"/>
  <c r="N307" i="7"/>
  <c r="M307" i="7"/>
  <c r="L307" i="7"/>
  <c r="K307" i="7"/>
  <c r="T306" i="7"/>
  <c r="S306" i="7"/>
  <c r="R306" i="7"/>
  <c r="Q306" i="7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P305" i="7"/>
  <c r="O305" i="7"/>
  <c r="N305" i="7"/>
  <c r="M305" i="7"/>
  <c r="L305" i="7"/>
  <c r="T304" i="7"/>
  <c r="S304" i="7"/>
  <c r="R304" i="7"/>
  <c r="Q304" i="7"/>
  <c r="P304" i="7"/>
  <c r="O304" i="7"/>
  <c r="N304" i="7"/>
  <c r="M304" i="7"/>
  <c r="L304" i="7"/>
  <c r="T303" i="7"/>
  <c r="S303" i="7"/>
  <c r="R303" i="7"/>
  <c r="Q303" i="7"/>
  <c r="P303" i="7"/>
  <c r="O303" i="7"/>
  <c r="N303" i="7"/>
  <c r="M303" i="7"/>
  <c r="L303" i="7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AC343" i="7" l="1"/>
  <c r="AM343" i="7" s="1"/>
  <c r="AA341" i="7"/>
  <c r="AK341" i="7" s="1"/>
  <c r="AC346" i="7"/>
  <c r="AM346" i="7" s="1"/>
  <c r="X344" i="7"/>
  <c r="AH344" i="7" s="1"/>
  <c r="Z341" i="7"/>
  <c r="AJ341" i="7" s="1"/>
  <c r="AD344" i="7"/>
  <c r="AN344" i="7" s="1"/>
  <c r="Y341" i="7"/>
  <c r="AI341" i="7" s="1"/>
  <c r="W344" i="7"/>
  <c r="AG344" i="7" s="1"/>
  <c r="Z344" i="7"/>
  <c r="AJ344" i="7" s="1"/>
  <c r="AA345" i="7"/>
  <c r="AK345" i="7" s="1"/>
  <c r="AB342" i="7"/>
  <c r="AL342" i="7" s="1"/>
  <c r="X343" i="7"/>
  <c r="AH343" i="7" s="1"/>
  <c r="Y344" i="7"/>
  <c r="AI344" i="7" s="1"/>
  <c r="U345" i="7"/>
  <c r="AC345" i="7"/>
  <c r="AM345" i="7" s="1"/>
  <c r="X347" i="7"/>
  <c r="AH347" i="7" s="1"/>
  <c r="W347" i="7"/>
  <c r="AG347" i="7" s="1"/>
  <c r="AC341" i="7"/>
  <c r="AM341" i="7" s="1"/>
  <c r="V342" i="7"/>
  <c r="AF342" i="7" s="1"/>
  <c r="AD342" i="7"/>
  <c r="AN342" i="7" s="1"/>
  <c r="Y346" i="7"/>
  <c r="AI346" i="7" s="1"/>
  <c r="Z346" i="7"/>
  <c r="AJ346" i="7" s="1"/>
  <c r="X341" i="7"/>
  <c r="AH341" i="7" s="1"/>
  <c r="V344" i="7"/>
  <c r="AF344" i="7" s="1"/>
  <c r="AB346" i="7"/>
  <c r="AL346" i="7" s="1"/>
  <c r="AC347" i="7"/>
  <c r="AM347" i="7" s="1"/>
  <c r="AC342" i="7"/>
  <c r="AM342" i="7" s="1"/>
  <c r="AD345" i="7"/>
  <c r="AN345" i="7" s="1"/>
  <c r="X346" i="7"/>
  <c r="AH346" i="7" s="1"/>
  <c r="Y347" i="7"/>
  <c r="AI347" i="7" s="1"/>
  <c r="V341" i="7"/>
  <c r="AF341" i="7" s="1"/>
  <c r="AD341" i="7"/>
  <c r="AN341" i="7" s="1"/>
  <c r="W342" i="7"/>
  <c r="AG342" i="7" s="1"/>
  <c r="AB344" i="7"/>
  <c r="AL344" i="7" s="1"/>
  <c r="X345" i="7"/>
  <c r="AH345" i="7" s="1"/>
  <c r="Y342" i="7"/>
  <c r="AI342" i="7" s="1"/>
  <c r="AA338" i="7"/>
  <c r="AK338" i="7" s="1"/>
  <c r="Y343" i="7"/>
  <c r="AI343" i="7" s="1"/>
  <c r="V345" i="7"/>
  <c r="AF345" i="7" s="1"/>
  <c r="X342" i="7"/>
  <c r="AH342" i="7" s="1"/>
  <c r="AB343" i="7"/>
  <c r="AL343" i="7" s="1"/>
  <c r="U344" i="7"/>
  <c r="AC344" i="7"/>
  <c r="AM344" i="7" s="1"/>
  <c r="Y345" i="7"/>
  <c r="AI345" i="7" s="1"/>
  <c r="AB347" i="7"/>
  <c r="AL347" i="7" s="1"/>
  <c r="AE443" i="1"/>
  <c r="AF443" i="1" s="1"/>
  <c r="R443" i="1"/>
  <c r="AE442" i="1"/>
  <c r="AF442" i="1" s="1"/>
  <c r="AQ442" i="1"/>
  <c r="AN442" i="1"/>
  <c r="AE441" i="1"/>
  <c r="AF441" i="1" s="1"/>
  <c r="R441" i="1"/>
  <c r="AE440" i="1"/>
  <c r="AF440" i="1" s="1"/>
  <c r="R440" i="1"/>
  <c r="AE439" i="1"/>
  <c r="AF439" i="1" s="1"/>
  <c r="R439" i="1"/>
  <c r="AE438" i="1"/>
  <c r="AF438" i="1" s="1"/>
  <c r="AE437" i="1"/>
  <c r="AF437" i="1" s="1"/>
  <c r="AQ437" i="1"/>
  <c r="AN437" i="1"/>
  <c r="AU432" i="1"/>
  <c r="S432" i="1"/>
  <c r="AS434" i="1"/>
  <c r="AG426" i="1"/>
  <c r="AG429" i="1"/>
  <c r="S433" i="1"/>
  <c r="AQ426" i="1"/>
  <c r="AS430" i="1"/>
  <c r="R432" i="1"/>
  <c r="AL433" i="1"/>
  <c r="AG435" i="1"/>
  <c r="AE436" i="1"/>
  <c r="AF436" i="1" s="1"/>
  <c r="AG425" i="1"/>
  <c r="S431" i="1"/>
  <c r="AP432" i="1"/>
  <c r="AG434" i="1"/>
  <c r="AG433" i="1"/>
  <c r="AS435" i="1"/>
  <c r="AS436" i="1"/>
  <c r="AA433" i="1"/>
  <c r="AS433" i="1"/>
  <c r="S435" i="1"/>
  <c r="S436" i="1"/>
  <c r="S430" i="1"/>
  <c r="O425" i="1"/>
  <c r="AP420" i="1"/>
  <c r="AG431" i="1"/>
  <c r="AQ433" i="1"/>
  <c r="S434" i="1"/>
  <c r="O430" i="1"/>
  <c r="AU430" i="1" s="1"/>
  <c r="AA431" i="1"/>
  <c r="AS431" i="1"/>
  <c r="AA432" i="1"/>
  <c r="AG436" i="1"/>
  <c r="U335" i="7"/>
  <c r="Z339" i="7"/>
  <c r="AJ339" i="7" s="1"/>
  <c r="AC338" i="7"/>
  <c r="AM338" i="7" s="1"/>
  <c r="AD334" i="7"/>
  <c r="AN334" i="7" s="1"/>
  <c r="Z334" i="7"/>
  <c r="AJ334" i="7" s="1"/>
  <c r="Z338" i="7"/>
  <c r="AJ338" i="7" s="1"/>
  <c r="AA339" i="7"/>
  <c r="AK339" i="7" s="1"/>
  <c r="V338" i="7"/>
  <c r="AF338" i="7" s="1"/>
  <c r="AD340" i="7"/>
  <c r="AN340" i="7" s="1"/>
  <c r="X338" i="7"/>
  <c r="AH338" i="7" s="1"/>
  <c r="Z337" i="7"/>
  <c r="AJ337" i="7" s="1"/>
  <c r="U336" i="7"/>
  <c r="U340" i="7"/>
  <c r="AC334" i="7"/>
  <c r="AM334" i="7" s="1"/>
  <c r="AA335" i="7"/>
  <c r="AK335" i="7" s="1"/>
  <c r="V334" i="7"/>
  <c r="AF334" i="7" s="1"/>
  <c r="Z336" i="7"/>
  <c r="AJ336" i="7" s="1"/>
  <c r="AC335" i="7"/>
  <c r="AM335" i="7" s="1"/>
  <c r="V335" i="7"/>
  <c r="AF335" i="7" s="1"/>
  <c r="AD335" i="7"/>
  <c r="AN335" i="7" s="1"/>
  <c r="V339" i="7"/>
  <c r="AF339" i="7" s="1"/>
  <c r="AD339" i="7"/>
  <c r="AN339" i="7" s="1"/>
  <c r="AD338" i="7"/>
  <c r="AN338" i="7" s="1"/>
  <c r="AA334" i="7"/>
  <c r="AK334" i="7" s="1"/>
  <c r="U323" i="7"/>
  <c r="AA337" i="7"/>
  <c r="AK337" i="7" s="1"/>
  <c r="W339" i="7"/>
  <c r="AG339" i="7" s="1"/>
  <c r="Y340" i="7"/>
  <c r="AI340" i="7" s="1"/>
  <c r="U334" i="7"/>
  <c r="AE347" i="7" s="1"/>
  <c r="AO347" i="7" s="1"/>
  <c r="AB334" i="7"/>
  <c r="AL334" i="7" s="1"/>
  <c r="U337" i="7"/>
  <c r="W337" i="7"/>
  <c r="AG337" i="7" s="1"/>
  <c r="Y334" i="7"/>
  <c r="AI334" i="7" s="1"/>
  <c r="X335" i="7"/>
  <c r="AH335" i="7" s="1"/>
  <c r="X336" i="7"/>
  <c r="AH336" i="7" s="1"/>
  <c r="AA336" i="7"/>
  <c r="AK336" i="7" s="1"/>
  <c r="U339" i="7"/>
  <c r="AC339" i="7"/>
  <c r="AM339" i="7" s="1"/>
  <c r="Y335" i="7"/>
  <c r="AI335" i="7" s="1"/>
  <c r="Z335" i="7"/>
  <c r="AJ335" i="7" s="1"/>
  <c r="Y336" i="7"/>
  <c r="AI336" i="7" s="1"/>
  <c r="AB336" i="7"/>
  <c r="AL336" i="7" s="1"/>
  <c r="W340" i="7"/>
  <c r="AG340" i="7" s="1"/>
  <c r="V340" i="7"/>
  <c r="AF340" i="7" s="1"/>
  <c r="AB337" i="7"/>
  <c r="AL337" i="7" s="1"/>
  <c r="W338" i="7"/>
  <c r="AG338" i="7" s="1"/>
  <c r="U338" i="7"/>
  <c r="X340" i="7"/>
  <c r="AH340" i="7" s="1"/>
  <c r="AC337" i="7"/>
  <c r="AM337" i="7" s="1"/>
  <c r="X339" i="7"/>
  <c r="AH339" i="7" s="1"/>
  <c r="Z340" i="7"/>
  <c r="AJ340" i="7" s="1"/>
  <c r="AB335" i="7"/>
  <c r="AL335" i="7" s="1"/>
  <c r="V337" i="7"/>
  <c r="AF337" i="7" s="1"/>
  <c r="AD337" i="7"/>
  <c r="AN337" i="7" s="1"/>
  <c r="Y338" i="7"/>
  <c r="AI338" i="7" s="1"/>
  <c r="Y339" i="7"/>
  <c r="AI339" i="7" s="1"/>
  <c r="AA340" i="7"/>
  <c r="AK340" i="7" s="1"/>
  <c r="W334" i="7"/>
  <c r="AG334" i="7" s="1"/>
  <c r="V336" i="7"/>
  <c r="AF336" i="7" s="1"/>
  <c r="AD336" i="7"/>
  <c r="AN336" i="7" s="1"/>
  <c r="X337" i="7"/>
  <c r="AH337" i="7" s="1"/>
  <c r="AB340" i="7"/>
  <c r="AL340" i="7" s="1"/>
  <c r="AC336" i="7"/>
  <c r="AM336" i="7" s="1"/>
  <c r="U327" i="7"/>
  <c r="U331" i="7"/>
  <c r="X334" i="7"/>
  <c r="AH334" i="7" s="1"/>
  <c r="W335" i="7"/>
  <c r="AG335" i="7" s="1"/>
  <c r="W336" i="7"/>
  <c r="AG336" i="7" s="1"/>
  <c r="Y337" i="7"/>
  <c r="AI337" i="7" s="1"/>
  <c r="AB338" i="7"/>
  <c r="AL338" i="7" s="1"/>
  <c r="AB339" i="7"/>
  <c r="AL339" i="7" s="1"/>
  <c r="AC340" i="7"/>
  <c r="AM340" i="7" s="1"/>
  <c r="R436" i="1"/>
  <c r="AE435" i="1"/>
  <c r="AF435" i="1" s="1"/>
  <c r="R435" i="1"/>
  <c r="AE434" i="1"/>
  <c r="AF434" i="1" s="1"/>
  <c r="R434" i="1"/>
  <c r="AE433" i="1"/>
  <c r="AF433" i="1" s="1"/>
  <c r="R433" i="1"/>
  <c r="AE432" i="1"/>
  <c r="AF432" i="1" s="1"/>
  <c r="AN432" i="1"/>
  <c r="AE431" i="1"/>
  <c r="AF431" i="1" s="1"/>
  <c r="R431" i="1"/>
  <c r="AE430" i="1"/>
  <c r="AF430" i="1" s="1"/>
  <c r="AN430" i="1"/>
  <c r="R430" i="1"/>
  <c r="AP424" i="1"/>
  <c r="AL425" i="1"/>
  <c r="O428" i="1"/>
  <c r="AU428" i="1" s="1"/>
  <c r="AS429" i="1"/>
  <c r="AQ425" i="1"/>
  <c r="AN426" i="1"/>
  <c r="AQ428" i="1"/>
  <c r="AA424" i="1"/>
  <c r="AN425" i="1"/>
  <c r="AL426" i="1"/>
  <c r="O426" i="1"/>
  <c r="AU426" i="1" s="1"/>
  <c r="AN427" i="1"/>
  <c r="AP429" i="1"/>
  <c r="AL409" i="1"/>
  <c r="AL412" i="1"/>
  <c r="AL417" i="1"/>
  <c r="AQ427" i="1"/>
  <c r="AQ429" i="1"/>
  <c r="AQ423" i="1"/>
  <c r="AQ424" i="1"/>
  <c r="AA422" i="1"/>
  <c r="O423" i="1"/>
  <c r="AU423" i="1" s="1"/>
  <c r="O427" i="1"/>
  <c r="AU427" i="1" s="1"/>
  <c r="R422" i="1"/>
  <c r="O429" i="1"/>
  <c r="AU429" i="1" s="1"/>
  <c r="AG414" i="1"/>
  <c r="AU425" i="1"/>
  <c r="S425" i="1"/>
  <c r="AA423" i="1"/>
  <c r="AS423" i="1"/>
  <c r="O424" i="1"/>
  <c r="AU424" i="1" s="1"/>
  <c r="AG428" i="1"/>
  <c r="AG427" i="1"/>
  <c r="AL416" i="1"/>
  <c r="AE417" i="1"/>
  <c r="AF417" i="1" s="1"/>
  <c r="AA428" i="1"/>
  <c r="AA427" i="1"/>
  <c r="S428" i="1"/>
  <c r="AP428" i="1"/>
  <c r="S429" i="1"/>
  <c r="AS424" i="1"/>
  <c r="AA425" i="1"/>
  <c r="AS425" i="1"/>
  <c r="AA426" i="1"/>
  <c r="AN428" i="1"/>
  <c r="AL418" i="1"/>
  <c r="AG423" i="1"/>
  <c r="R425" i="1"/>
  <c r="AP427" i="1"/>
  <c r="V320" i="7"/>
  <c r="AF320" i="7" s="1"/>
  <c r="AD320" i="7"/>
  <c r="AN320" i="7" s="1"/>
  <c r="V323" i="7"/>
  <c r="AF323" i="7" s="1"/>
  <c r="AD323" i="7"/>
  <c r="AN323" i="7" s="1"/>
  <c r="V326" i="7"/>
  <c r="AF326" i="7" s="1"/>
  <c r="AD326" i="7"/>
  <c r="AN326" i="7" s="1"/>
  <c r="Z328" i="7"/>
  <c r="AJ328" i="7" s="1"/>
  <c r="Y323" i="7"/>
  <c r="AI323" i="7" s="1"/>
  <c r="U320" i="7"/>
  <c r="Z324" i="7"/>
  <c r="AJ324" i="7" s="1"/>
  <c r="U325" i="7"/>
  <c r="V321" i="7"/>
  <c r="AF321" i="7" s="1"/>
  <c r="AD321" i="7"/>
  <c r="AN321" i="7" s="1"/>
  <c r="Z322" i="7"/>
  <c r="AJ322" i="7" s="1"/>
  <c r="V325" i="7"/>
  <c r="AF325" i="7" s="1"/>
  <c r="AD325" i="7"/>
  <c r="AN325" i="7" s="1"/>
  <c r="V327" i="7"/>
  <c r="AF327" i="7" s="1"/>
  <c r="AD327" i="7"/>
  <c r="AN327" i="7" s="1"/>
  <c r="U319" i="7"/>
  <c r="Y320" i="7"/>
  <c r="AI320" i="7" s="1"/>
  <c r="W321" i="7"/>
  <c r="AG321" i="7" s="1"/>
  <c r="U309" i="7"/>
  <c r="AA322" i="7"/>
  <c r="AK322" i="7" s="1"/>
  <c r="AC327" i="7"/>
  <c r="AM327" i="7" s="1"/>
  <c r="AA329" i="7"/>
  <c r="AK329" i="7" s="1"/>
  <c r="U321" i="7"/>
  <c r="U332" i="7"/>
  <c r="AC332" i="7"/>
  <c r="AM332" i="7" s="1"/>
  <c r="Z326" i="7"/>
  <c r="AJ326" i="7" s="1"/>
  <c r="W324" i="7"/>
  <c r="AG324" i="7" s="1"/>
  <c r="X331" i="7"/>
  <c r="AH331" i="7" s="1"/>
  <c r="Y331" i="7"/>
  <c r="AI331" i="7" s="1"/>
  <c r="Z325" i="7"/>
  <c r="AJ325" i="7" s="1"/>
  <c r="Z333" i="7"/>
  <c r="AJ333" i="7" s="1"/>
  <c r="Y327" i="7"/>
  <c r="AI327" i="7" s="1"/>
  <c r="V316" i="7"/>
  <c r="AF316" i="7" s="1"/>
  <c r="AC320" i="7"/>
  <c r="AM320" i="7" s="1"/>
  <c r="AA321" i="7"/>
  <c r="AK321" i="7" s="1"/>
  <c r="AC323" i="7"/>
  <c r="AM323" i="7" s="1"/>
  <c r="AA325" i="7"/>
  <c r="AK325" i="7" s="1"/>
  <c r="AC326" i="7"/>
  <c r="AM326" i="7" s="1"/>
  <c r="AA326" i="7"/>
  <c r="AK326" i="7" s="1"/>
  <c r="U317" i="7"/>
  <c r="AA331" i="7"/>
  <c r="AK331" i="7" s="1"/>
  <c r="Z330" i="7"/>
  <c r="AJ330" i="7" s="1"/>
  <c r="U330" i="7"/>
  <c r="AE343" i="7" s="1"/>
  <c r="AO343" i="7" s="1"/>
  <c r="Y332" i="7"/>
  <c r="AI332" i="7" s="1"/>
  <c r="U326" i="7"/>
  <c r="AC325" i="7"/>
  <c r="AM325" i="7" s="1"/>
  <c r="Z327" i="7"/>
  <c r="AJ327" i="7" s="1"/>
  <c r="W329" i="7"/>
  <c r="AG329" i="7" s="1"/>
  <c r="Z329" i="7"/>
  <c r="AJ329" i="7" s="1"/>
  <c r="AA330" i="7"/>
  <c r="AK330" i="7" s="1"/>
  <c r="AA320" i="7"/>
  <c r="AK320" i="7" s="1"/>
  <c r="AB322" i="7"/>
  <c r="AL322" i="7" s="1"/>
  <c r="X323" i="7"/>
  <c r="AH323" i="7" s="1"/>
  <c r="X324" i="7"/>
  <c r="AH324" i="7" s="1"/>
  <c r="AA324" i="7"/>
  <c r="AK324" i="7" s="1"/>
  <c r="AB325" i="7"/>
  <c r="AL325" i="7" s="1"/>
  <c r="AA327" i="7"/>
  <c r="AK327" i="7" s="1"/>
  <c r="AA328" i="7"/>
  <c r="AK328" i="7" s="1"/>
  <c r="X329" i="7"/>
  <c r="AH329" i="7" s="1"/>
  <c r="AB330" i="7"/>
  <c r="AL330" i="7" s="1"/>
  <c r="V332" i="7"/>
  <c r="AF332" i="7" s="1"/>
  <c r="AD332" i="7"/>
  <c r="AN332" i="7" s="1"/>
  <c r="AA333" i="7"/>
  <c r="AK333" i="7" s="1"/>
  <c r="U314" i="7"/>
  <c r="AB320" i="7"/>
  <c r="AL320" i="7" s="1"/>
  <c r="AB321" i="7"/>
  <c r="AL321" i="7" s="1"/>
  <c r="U322" i="7"/>
  <c r="AC322" i="7"/>
  <c r="AM322" i="7" s="1"/>
  <c r="Y324" i="7"/>
  <c r="AI324" i="7" s="1"/>
  <c r="AB326" i="7"/>
  <c r="AL326" i="7" s="1"/>
  <c r="AB327" i="7"/>
  <c r="AL327" i="7" s="1"/>
  <c r="AB328" i="7"/>
  <c r="AL328" i="7" s="1"/>
  <c r="Y329" i="7"/>
  <c r="AI329" i="7" s="1"/>
  <c r="AC330" i="7"/>
  <c r="AM330" i="7" s="1"/>
  <c r="Z331" i="7"/>
  <c r="AJ331" i="7" s="1"/>
  <c r="W332" i="7"/>
  <c r="AG332" i="7" s="1"/>
  <c r="Z332" i="7"/>
  <c r="AJ332" i="7" s="1"/>
  <c r="AB333" i="7"/>
  <c r="AL333" i="7" s="1"/>
  <c r="V322" i="7"/>
  <c r="AF322" i="7" s="1"/>
  <c r="AD322" i="7"/>
  <c r="AN322" i="7" s="1"/>
  <c r="Z323" i="7"/>
  <c r="AJ323" i="7" s="1"/>
  <c r="U328" i="7"/>
  <c r="AE341" i="7" s="1"/>
  <c r="AO341" i="7" s="1"/>
  <c r="AC328" i="7"/>
  <c r="AM328" i="7" s="1"/>
  <c r="V330" i="7"/>
  <c r="AF330" i="7" s="1"/>
  <c r="AD330" i="7"/>
  <c r="AN330" i="7" s="1"/>
  <c r="X332" i="7"/>
  <c r="AH332" i="7" s="1"/>
  <c r="U333" i="7"/>
  <c r="AE346" i="7" s="1"/>
  <c r="AO346" i="7" s="1"/>
  <c r="AC333" i="7"/>
  <c r="AM333" i="7" s="1"/>
  <c r="Z315" i="7"/>
  <c r="AJ315" i="7" s="1"/>
  <c r="Z320" i="7"/>
  <c r="AJ320" i="7" s="1"/>
  <c r="AC321" i="7"/>
  <c r="AM321" i="7" s="1"/>
  <c r="AA319" i="7"/>
  <c r="AK319" i="7" s="1"/>
  <c r="V328" i="7"/>
  <c r="AF328" i="7" s="1"/>
  <c r="AD328" i="7"/>
  <c r="AN328" i="7" s="1"/>
  <c r="W330" i="7"/>
  <c r="AG330" i="7" s="1"/>
  <c r="AB331" i="7"/>
  <c r="AL331" i="7" s="1"/>
  <c r="AD333" i="7"/>
  <c r="AN333" i="7" s="1"/>
  <c r="Z317" i="7"/>
  <c r="AJ317" i="7" s="1"/>
  <c r="AB319" i="7"/>
  <c r="AL319" i="7" s="1"/>
  <c r="AB323" i="7"/>
  <c r="AL323" i="7" s="1"/>
  <c r="AB324" i="7"/>
  <c r="AL324" i="7" s="1"/>
  <c r="W326" i="7"/>
  <c r="AG326" i="7" s="1"/>
  <c r="W327" i="7"/>
  <c r="AG327" i="7" s="1"/>
  <c r="W333" i="7"/>
  <c r="AG333" i="7" s="1"/>
  <c r="AC319" i="7"/>
  <c r="AM319" i="7" s="1"/>
  <c r="Y318" i="7"/>
  <c r="AI318" i="7" s="1"/>
  <c r="X320" i="7"/>
  <c r="AH320" i="7" s="1"/>
  <c r="X321" i="7"/>
  <c r="AH321" i="7" s="1"/>
  <c r="Y322" i="7"/>
  <c r="AI322" i="7" s="1"/>
  <c r="U324" i="7"/>
  <c r="AC324" i="7"/>
  <c r="AM324" i="7" s="1"/>
  <c r="Y325" i="7"/>
  <c r="AI325" i="7" s="1"/>
  <c r="X326" i="7"/>
  <c r="AH326" i="7" s="1"/>
  <c r="X327" i="7"/>
  <c r="AH327" i="7" s="1"/>
  <c r="X328" i="7"/>
  <c r="AH328" i="7" s="1"/>
  <c r="U329" i="7"/>
  <c r="AE342" i="7" s="1"/>
  <c r="AO342" i="7" s="1"/>
  <c r="AC329" i="7"/>
  <c r="AM329" i="7" s="1"/>
  <c r="Y330" i="7"/>
  <c r="AI330" i="7" s="1"/>
  <c r="V331" i="7"/>
  <c r="AF331" i="7" s="1"/>
  <c r="AD331" i="7"/>
  <c r="AN331" i="7" s="1"/>
  <c r="AA332" i="7"/>
  <c r="AK332" i="7" s="1"/>
  <c r="X333" i="7"/>
  <c r="AH333" i="7" s="1"/>
  <c r="W323" i="7"/>
  <c r="AG323" i="7" s="1"/>
  <c r="W314" i="7"/>
  <c r="AG314" i="7" s="1"/>
  <c r="W322" i="7"/>
  <c r="AG322" i="7" s="1"/>
  <c r="AA323" i="7"/>
  <c r="AK323" i="7" s="1"/>
  <c r="W325" i="7"/>
  <c r="AG325" i="7" s="1"/>
  <c r="V333" i="7"/>
  <c r="AF333" i="7" s="1"/>
  <c r="Z319" i="7"/>
  <c r="AJ319" i="7" s="1"/>
  <c r="W320" i="7"/>
  <c r="AG320" i="7" s="1"/>
  <c r="X322" i="7"/>
  <c r="AH322" i="7" s="1"/>
  <c r="X325" i="7"/>
  <c r="AH325" i="7" s="1"/>
  <c r="W328" i="7"/>
  <c r="AG328" i="7" s="1"/>
  <c r="AB329" i="7"/>
  <c r="AL329" i="7" s="1"/>
  <c r="X330" i="7"/>
  <c r="AH330" i="7" s="1"/>
  <c r="AC331" i="7"/>
  <c r="AM331" i="7" s="1"/>
  <c r="AA316" i="7"/>
  <c r="AK316" i="7" s="1"/>
  <c r="Z314" i="7"/>
  <c r="AJ314" i="7" s="1"/>
  <c r="Y321" i="7"/>
  <c r="AI321" i="7" s="1"/>
  <c r="Z321" i="7"/>
  <c r="AJ321" i="7" s="1"/>
  <c r="V324" i="7"/>
  <c r="AF324" i="7" s="1"/>
  <c r="AD324" i="7"/>
  <c r="AN324" i="7" s="1"/>
  <c r="Y326" i="7"/>
  <c r="AI326" i="7" s="1"/>
  <c r="Y328" i="7"/>
  <c r="AI328" i="7" s="1"/>
  <c r="V329" i="7"/>
  <c r="AF329" i="7" s="1"/>
  <c r="AD329" i="7"/>
  <c r="AN329" i="7" s="1"/>
  <c r="W331" i="7"/>
  <c r="AG331" i="7" s="1"/>
  <c r="AB332" i="7"/>
  <c r="AL332" i="7" s="1"/>
  <c r="Y333" i="7"/>
  <c r="AI333" i="7" s="1"/>
  <c r="AE429" i="1"/>
  <c r="AF429" i="1" s="1"/>
  <c r="R429" i="1"/>
  <c r="AE428" i="1"/>
  <c r="AF428" i="1" s="1"/>
  <c r="R428" i="1"/>
  <c r="AE427" i="1"/>
  <c r="AF427" i="1" s="1"/>
  <c r="R427" i="1"/>
  <c r="AE426" i="1"/>
  <c r="AF426" i="1" s="1"/>
  <c r="R426" i="1"/>
  <c r="AE425" i="1"/>
  <c r="AF425" i="1" s="1"/>
  <c r="AE424" i="1"/>
  <c r="AF424" i="1" s="1"/>
  <c r="AN424" i="1"/>
  <c r="R424" i="1"/>
  <c r="AE423" i="1"/>
  <c r="AF423" i="1" s="1"/>
  <c r="R423" i="1"/>
  <c r="AP422" i="1"/>
  <c r="AQ402" i="1"/>
  <c r="AN409" i="1"/>
  <c r="AN416" i="1"/>
  <c r="AN421" i="1"/>
  <c r="AL422" i="1"/>
  <c r="O422" i="1"/>
  <c r="AU422" i="1" s="1"/>
  <c r="AG412" i="1"/>
  <c r="AG416" i="1"/>
  <c r="AQ416" i="1"/>
  <c r="AP414" i="1"/>
  <c r="AA411" i="1"/>
  <c r="AL402" i="1"/>
  <c r="AG411" i="1"/>
  <c r="AQ415" i="1"/>
  <c r="O417" i="1"/>
  <c r="AU417" i="1" s="1"/>
  <c r="AP412" i="1"/>
  <c r="AN414" i="1"/>
  <c r="AQ419" i="1"/>
  <c r="AQ417" i="1"/>
  <c r="AQ418" i="1"/>
  <c r="AA420" i="1"/>
  <c r="O418" i="1"/>
  <c r="AU418" i="1" s="1"/>
  <c r="AN419" i="1"/>
  <c r="O416" i="1"/>
  <c r="AU416" i="1" s="1"/>
  <c r="AQ412" i="1"/>
  <c r="AA421" i="1"/>
  <c r="O420" i="1"/>
  <c r="AU420" i="1" s="1"/>
  <c r="AN417" i="1"/>
  <c r="AN418" i="1"/>
  <c r="AL419" i="1"/>
  <c r="AG420" i="1"/>
  <c r="AS422" i="1"/>
  <c r="O414" i="1"/>
  <c r="AU414" i="1" s="1"/>
  <c r="AA413" i="1"/>
  <c r="AP415" i="1"/>
  <c r="O421" i="1"/>
  <c r="AU421" i="1" s="1"/>
  <c r="AA410" i="1"/>
  <c r="AN415" i="1"/>
  <c r="R410" i="1"/>
  <c r="AL410" i="1"/>
  <c r="AG413" i="1"/>
  <c r="AG417" i="1"/>
  <c r="AG418" i="1"/>
  <c r="AG419" i="1"/>
  <c r="AG421" i="1"/>
  <c r="AT422" i="1"/>
  <c r="O413" i="1"/>
  <c r="AU413" i="1" s="1"/>
  <c r="O419" i="1"/>
  <c r="AU419" i="1" s="1"/>
  <c r="AS421" i="1"/>
  <c r="AA416" i="1"/>
  <c r="AS416" i="1"/>
  <c r="S420" i="1"/>
  <c r="O409" i="1"/>
  <c r="AU409" i="1" s="1"/>
  <c r="AA417" i="1"/>
  <c r="AA418" i="1"/>
  <c r="AA419" i="1"/>
  <c r="O410" i="1"/>
  <c r="AU410" i="1" s="1"/>
  <c r="AQ410" i="1"/>
  <c r="O411" i="1"/>
  <c r="AU411" i="1" s="1"/>
  <c r="AQ409" i="1"/>
  <c r="R419" i="1"/>
  <c r="AG422" i="1"/>
  <c r="AE422" i="1"/>
  <c r="AF422" i="1" s="1"/>
  <c r="AQ422" i="1"/>
  <c r="AE421" i="1"/>
  <c r="AF421" i="1" s="1"/>
  <c r="AQ421" i="1"/>
  <c r="AP421" i="1"/>
  <c r="R421" i="1"/>
  <c r="AE420" i="1"/>
  <c r="AF420" i="1" s="1"/>
  <c r="AQ420" i="1"/>
  <c r="AN420" i="1"/>
  <c r="R420" i="1"/>
  <c r="AE419" i="1"/>
  <c r="AF419" i="1" s="1"/>
  <c r="AE418" i="1"/>
  <c r="AF418" i="1" s="1"/>
  <c r="R418" i="1"/>
  <c r="R417" i="1"/>
  <c r="AE416" i="1"/>
  <c r="AF416" i="1" s="1"/>
  <c r="R416" i="1"/>
  <c r="AN410" i="1"/>
  <c r="AL411" i="1"/>
  <c r="AL413" i="1"/>
  <c r="AG415" i="1"/>
  <c r="AE412" i="1"/>
  <c r="AF412" i="1" s="1"/>
  <c r="AA415" i="1"/>
  <c r="AS415" i="1"/>
  <c r="AG410" i="1"/>
  <c r="AA412" i="1"/>
  <c r="AA414" i="1"/>
  <c r="AS414" i="1"/>
  <c r="O415" i="1"/>
  <c r="AU415" i="1" s="1"/>
  <c r="AQ403" i="1"/>
  <c r="AG409" i="1"/>
  <c r="AS411" i="1"/>
  <c r="O412" i="1"/>
  <c r="AU412" i="1" s="1"/>
  <c r="AS413" i="1"/>
  <c r="AS410" i="1"/>
  <c r="AQ411" i="1"/>
  <c r="AQ413" i="1"/>
  <c r="AA409" i="1"/>
  <c r="AS409" i="1"/>
  <c r="AT410" i="1"/>
  <c r="AP411" i="1"/>
  <c r="AP413" i="1"/>
  <c r="W310" i="7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S405" i="1" s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AG405" i="1"/>
  <c r="AA407" i="1"/>
  <c r="AG408" i="1"/>
  <c r="AA404" i="1"/>
  <c r="AS404" i="1"/>
  <c r="AA403" i="1"/>
  <c r="AS403" i="1"/>
  <c r="R405" i="1"/>
  <c r="AA405" i="1"/>
  <c r="AG407" i="1"/>
  <c r="AS408" i="1"/>
  <c r="O402" i="1"/>
  <c r="AU402" i="1" s="1"/>
  <c r="AS402" i="1"/>
  <c r="AP403" i="1"/>
  <c r="AP405" i="1"/>
  <c r="AS407" i="1"/>
  <c r="AP402" i="1"/>
  <c r="AN403" i="1"/>
  <c r="AN405" i="1"/>
  <c r="R406" i="1"/>
  <c r="AA406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AE345" i="7" l="1"/>
  <c r="AO345" i="7" s="1"/>
  <c r="AE344" i="7"/>
  <c r="AO344" i="7" s="1"/>
  <c r="AE340" i="7"/>
  <c r="AO340" i="7" s="1"/>
  <c r="AE337" i="7"/>
  <c r="AO337" i="7" s="1"/>
  <c r="AE334" i="7"/>
  <c r="AO334" i="7" s="1"/>
  <c r="AE335" i="7"/>
  <c r="AO335" i="7" s="1"/>
  <c r="AE336" i="7"/>
  <c r="AO336" i="7" s="1"/>
  <c r="AE339" i="7"/>
  <c r="AO339" i="7" s="1"/>
  <c r="AE338" i="7"/>
  <c r="AO338" i="7" s="1"/>
  <c r="S426" i="1"/>
  <c r="S424" i="1"/>
  <c r="S423" i="1"/>
  <c r="S427" i="1"/>
  <c r="S410" i="1"/>
  <c r="S415" i="1"/>
  <c r="S412" i="1"/>
  <c r="AE327" i="7"/>
  <c r="AO327" i="7" s="1"/>
  <c r="AE320" i="7"/>
  <c r="AO320" i="7" s="1"/>
  <c r="AE329" i="7"/>
  <c r="AO329" i="7" s="1"/>
  <c r="AE323" i="7"/>
  <c r="AO323" i="7" s="1"/>
  <c r="AE326" i="7"/>
  <c r="AO326" i="7" s="1"/>
  <c r="AE330" i="7"/>
  <c r="AO330" i="7" s="1"/>
  <c r="AE325" i="7"/>
  <c r="AO325" i="7" s="1"/>
  <c r="AE319" i="7"/>
  <c r="AO319" i="7" s="1"/>
  <c r="AE333" i="7"/>
  <c r="AO333" i="7" s="1"/>
  <c r="AE321" i="7"/>
  <c r="AO321" i="7" s="1"/>
  <c r="AD298" i="7"/>
  <c r="AN298" i="7" s="1"/>
  <c r="AE331" i="7"/>
  <c r="AO331" i="7" s="1"/>
  <c r="AE328" i="7"/>
  <c r="AO328" i="7" s="1"/>
  <c r="AE322" i="7"/>
  <c r="AO322" i="7" s="1"/>
  <c r="AE324" i="7"/>
  <c r="AO324" i="7" s="1"/>
  <c r="AE332" i="7"/>
  <c r="AO332" i="7" s="1"/>
  <c r="S417" i="1"/>
  <c r="S422" i="1"/>
  <c r="AU405" i="1"/>
  <c r="S419" i="1"/>
  <c r="S409" i="1"/>
  <c r="S418" i="1"/>
  <c r="S416" i="1"/>
  <c r="S407" i="1"/>
  <c r="S413" i="1"/>
  <c r="S414" i="1"/>
  <c r="S404" i="1"/>
  <c r="S411" i="1"/>
  <c r="S421" i="1"/>
  <c r="S408" i="1"/>
  <c r="S403" i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D294" i="7"/>
  <c r="AN294" i="7" s="1"/>
  <c r="AA291" i="7"/>
  <c r="AK291" i="7" s="1"/>
  <c r="U294" i="7"/>
  <c r="U303" i="7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7" i="7" l="1"/>
  <c r="AO317" i="7" s="1"/>
  <c r="AE315" i="7"/>
  <c r="AO315" i="7" s="1"/>
  <c r="AE313" i="7"/>
  <c r="AO313" i="7" s="1"/>
  <c r="AE316" i="7"/>
  <c r="AO316" i="7" s="1"/>
  <c r="AE314" i="7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AE268" i="7" l="1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U240" i="7" l="1"/>
  <c r="AB261" i="7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<sst xmlns="http://schemas.openxmlformats.org/spreadsheetml/2006/main" count="203" uniqueCount="142">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</sst>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'TS_COVID-19_BG'!$AA$2:$AA$443</c:f>
              <c:numCache>
                <c:formatCode>General</c:formatCode>
                <c:ptCount val="442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  <c:pt idx="414" formatCode="0.00">
                  <c:v>5.8376132042184494</c:v>
                </c:pt>
                <c:pt idx="415" formatCode="0.00">
                  <c:v>6.1381709741550692</c:v>
                </c:pt>
                <c:pt idx="416" formatCode="0.00">
                  <c:v>6.2299349240780915</c:v>
                </c:pt>
                <c:pt idx="417" formatCode="0.00">
                  <c:v>6.4202600958247773</c:v>
                </c:pt>
                <c:pt idx="418" formatCode="0.00">
                  <c:v>6.6246959507797962</c:v>
                </c:pt>
                <c:pt idx="419" formatCode="0.00">
                  <c:v>6.6639306417688404</c:v>
                </c:pt>
                <c:pt idx="420" formatCode="0.00">
                  <c:v>6.9162738971561719</c:v>
                </c:pt>
                <c:pt idx="421" formatCode="0.00">
                  <c:v>6.8941689257428367</c:v>
                </c:pt>
                <c:pt idx="422" formatCode="0.00">
                  <c:v>6.6784244562022339</c:v>
                </c:pt>
                <c:pt idx="423" formatCode="0.00">
                  <c:v>7.1395851056868009</c:v>
                </c:pt>
                <c:pt idx="424" formatCode="0.00">
                  <c:v>7.7444012337401098</c:v>
                </c:pt>
                <c:pt idx="425" formatCode="0.00">
                  <c:v>7.8313253012048198</c:v>
                </c:pt>
                <c:pt idx="426" formatCode="0.00">
                  <c:v>8.0345637838247548</c:v>
                </c:pt>
                <c:pt idx="427" formatCode="0.00">
                  <c:v>8.1097892854365909</c:v>
                </c:pt>
                <c:pt idx="428" formatCode="0.00">
                  <c:v>8.0459770114942533</c:v>
                </c:pt>
                <c:pt idx="429" formatCode="0.00">
                  <c:v>7.8529240495799009</c:v>
                </c:pt>
                <c:pt idx="430" formatCode="0.00">
                  <c:v>8.3454018826937002</c:v>
                </c:pt>
                <c:pt idx="431" formatCode="0.00">
                  <c:v>8.4471568342536081</c:v>
                </c:pt>
                <c:pt idx="432" formatCode="0.00">
                  <c:v>8.6113427856547116</c:v>
                </c:pt>
                <c:pt idx="433" formatCode="0.00">
                  <c:v>8.9236625079297944</c:v>
                </c:pt>
                <c:pt idx="434" formatCode="0.00">
                  <c:v>8.7656334964654707</c:v>
                </c:pt>
                <c:pt idx="435" formatCode="0.00">
                  <c:v>8.5241164703267405</c:v>
                </c:pt>
                <c:pt idx="436" formatCode="0.00">
                  <c:v>8.7903582485625833</c:v>
                </c:pt>
                <c:pt idx="437" formatCode="0.00">
                  <c:v>8.4300416028027154</c:v>
                </c:pt>
                <c:pt idx="438" formatCode="0.00">
                  <c:v>8.1806615776081415</c:v>
                </c:pt>
                <c:pt idx="439" formatCode="0.00">
                  <c:v>8.4211896394637513</c:v>
                </c:pt>
                <c:pt idx="440" formatCode="0.00">
                  <c:v>8.4946547240681891</c:v>
                </c:pt>
                <c:pt idx="441" formatCode="0.00">
                  <c:v>8.8582677165354333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'TS_COVID-19_BG'!$BG$206:$BG$443</c:f>
              <c:numCache>
                <c:formatCode>General</c:formatCode>
                <c:ptCount val="238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  <c:pt idx="210">
                  <c:v>15907</c:v>
                </c:pt>
                <c:pt idx="211">
                  <c:v>16101</c:v>
                </c:pt>
                <c:pt idx="212">
                  <c:v>16182</c:v>
                </c:pt>
                <c:pt idx="213">
                  <c:v>16278</c:v>
                </c:pt>
                <c:pt idx="214">
                  <c:v>16368</c:v>
                </c:pt>
                <c:pt idx="215">
                  <c:v>16399</c:v>
                </c:pt>
                <c:pt idx="216">
                  <c:v>16444</c:v>
                </c:pt>
                <c:pt idx="217">
                  <c:v>16492</c:v>
                </c:pt>
                <c:pt idx="218">
                  <c:v>16548</c:v>
                </c:pt>
                <c:pt idx="219">
                  <c:v>16609</c:v>
                </c:pt>
                <c:pt idx="220">
                  <c:v>16773</c:v>
                </c:pt>
                <c:pt idx="221">
                  <c:v>16800</c:v>
                </c:pt>
                <c:pt idx="222">
                  <c:v>16886</c:v>
                </c:pt>
                <c:pt idx="223">
                  <c:v>16902</c:v>
                </c:pt>
                <c:pt idx="224">
                  <c:v>16929</c:v>
                </c:pt>
                <c:pt idx="225">
                  <c:v>17045</c:v>
                </c:pt>
                <c:pt idx="226">
                  <c:v>17104</c:v>
                </c:pt>
                <c:pt idx="227">
                  <c:v>17150</c:v>
                </c:pt>
                <c:pt idx="228">
                  <c:v>17194</c:v>
                </c:pt>
                <c:pt idx="229">
                  <c:v>17243</c:v>
                </c:pt>
                <c:pt idx="230">
                  <c:v>17250</c:v>
                </c:pt>
                <c:pt idx="231">
                  <c:v>17259</c:v>
                </c:pt>
                <c:pt idx="232">
                  <c:v>17343</c:v>
                </c:pt>
                <c:pt idx="233">
                  <c:v>17379</c:v>
                </c:pt>
                <c:pt idx="234">
                  <c:v>17416</c:v>
                </c:pt>
                <c:pt idx="235">
                  <c:v>17447</c:v>
                </c:pt>
                <c:pt idx="236">
                  <c:v>17474</c:v>
                </c:pt>
                <c:pt idx="237">
                  <c:v>17487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'TS_COVID-19_BG'!$BF$206:$BF$443</c:f>
              <c:numCache>
                <c:formatCode>General</c:formatCode>
                <c:ptCount val="238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  <c:pt idx="210">
                  <c:v>397500</c:v>
                </c:pt>
                <c:pt idx="211">
                  <c:v>399259</c:v>
                </c:pt>
                <c:pt idx="212">
                  <c:v>401109</c:v>
                </c:pt>
                <c:pt idx="213">
                  <c:v>402491</c:v>
                </c:pt>
                <c:pt idx="214">
                  <c:v>403728</c:v>
                </c:pt>
                <c:pt idx="215">
                  <c:v>404380</c:v>
                </c:pt>
                <c:pt idx="216">
                  <c:v>404846</c:v>
                </c:pt>
                <c:pt idx="217">
                  <c:v>405194</c:v>
                </c:pt>
                <c:pt idx="218">
                  <c:v>405825</c:v>
                </c:pt>
                <c:pt idx="219">
                  <c:v>406192</c:v>
                </c:pt>
                <c:pt idx="220">
                  <c:v>407827</c:v>
                </c:pt>
                <c:pt idx="221">
                  <c:v>408372</c:v>
                </c:pt>
                <c:pt idx="222">
                  <c:v>409495</c:v>
                </c:pt>
                <c:pt idx="223">
                  <c:v>409961</c:v>
                </c:pt>
                <c:pt idx="224">
                  <c:v>410202</c:v>
                </c:pt>
                <c:pt idx="225">
                  <c:v>411280</c:v>
                </c:pt>
                <c:pt idx="226">
                  <c:v>412157</c:v>
                </c:pt>
                <c:pt idx="227">
                  <c:v>412814</c:v>
                </c:pt>
                <c:pt idx="228">
                  <c:v>413320</c:v>
                </c:pt>
                <c:pt idx="229">
                  <c:v>413838</c:v>
                </c:pt>
                <c:pt idx="230">
                  <c:v>414041</c:v>
                </c:pt>
                <c:pt idx="231">
                  <c:v>414192</c:v>
                </c:pt>
                <c:pt idx="232">
                  <c:v>414869</c:v>
                </c:pt>
                <c:pt idx="233">
                  <c:v>415326</c:v>
                </c:pt>
                <c:pt idx="234">
                  <c:v>415687</c:v>
                </c:pt>
                <c:pt idx="235">
                  <c:v>416055</c:v>
                </c:pt>
                <c:pt idx="236">
                  <c:v>416417</c:v>
                </c:pt>
                <c:pt idx="237">
                  <c:v>416565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'TS_COVID-19_BG'!$AF$2:$AF$443</c:f>
              <c:numCache>
                <c:formatCode>General</c:formatCode>
                <c:ptCount val="442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  <c:pt idx="414">
                  <c:v>3.7063772589236823</c:v>
                </c:pt>
                <c:pt idx="415">
                  <c:v>3.5997959629818554</c:v>
                </c:pt>
                <c:pt idx="416">
                  <c:v>3.5454163889094636</c:v>
                </c:pt>
                <c:pt idx="417">
                  <c:v>3.5316265060240966</c:v>
                </c:pt>
                <c:pt idx="418">
                  <c:v>3.5334520478249809</c:v>
                </c:pt>
                <c:pt idx="419">
                  <c:v>3.5298913043478262</c:v>
                </c:pt>
                <c:pt idx="420">
                  <c:v>3.6320151287613323</c:v>
                </c:pt>
                <c:pt idx="421">
                  <c:v>3.6992669918142664</c:v>
                </c:pt>
                <c:pt idx="422">
                  <c:v>3.6199095022624439</c:v>
                </c:pt>
                <c:pt idx="423">
                  <c:v>3.7563696460542624</c:v>
                </c:pt>
                <c:pt idx="424">
                  <c:v>4.1484088786725088</c:v>
                </c:pt>
                <c:pt idx="425">
                  <c:v>4.2871900826446288</c:v>
                </c:pt>
                <c:pt idx="426">
                  <c:v>4.2310302159422024</c:v>
                </c:pt>
                <c:pt idx="427">
                  <c:v>4.1985347395539812</c:v>
                </c:pt>
                <c:pt idx="428">
                  <c:v>4.1763720322013818</c:v>
                </c:pt>
                <c:pt idx="429">
                  <c:v>4.0518499442012192</c:v>
                </c:pt>
                <c:pt idx="430">
                  <c:v>4.1676083713782033</c:v>
                </c:pt>
                <c:pt idx="431">
                  <c:v>3.8601150951748564</c:v>
                </c:pt>
                <c:pt idx="432">
                  <c:v>3.6685023982945459</c:v>
                </c:pt>
                <c:pt idx="433">
                  <c:v>3.6218512637857789</c:v>
                </c:pt>
                <c:pt idx="434">
                  <c:v>3.4675615212527968</c:v>
                </c:pt>
                <c:pt idx="435">
                  <c:v>3.3640350877192984</c:v>
                </c:pt>
                <c:pt idx="436">
                  <c:v>3.2703936813525853</c:v>
                </c:pt>
                <c:pt idx="437">
                  <c:v>2.960627499231006</c:v>
                </c:pt>
                <c:pt idx="438">
                  <c:v>2.5187042187316386</c:v>
                </c:pt>
                <c:pt idx="439">
                  <c:v>2.4220417025418337</c:v>
                </c:pt>
                <c:pt idx="440">
                  <c:v>2.2891847699135717</c:v>
                </c:pt>
                <c:pt idx="441">
                  <c:v>2.2849777361143664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'TS_COVID-19_BG'!$AG$2:$AG$443</c:f>
              <c:numCache>
                <c:formatCode>General</c:formatCode>
                <c:ptCount val="442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  <c:pt idx="414">
                  <c:v>0.65935116970401964</c:v>
                </c:pt>
                <c:pt idx="415">
                  <c:v>0.60836042028875958</c:v>
                </c:pt>
                <c:pt idx="416">
                  <c:v>0.59001203061407326</c:v>
                </c:pt>
                <c:pt idx="417">
                  <c:v>0.57021309811880416</c:v>
                </c:pt>
                <c:pt idx="418">
                  <c:v>0.55291263416049152</c:v>
                </c:pt>
                <c:pt idx="419">
                  <c:v>0.5490831244190304</c:v>
                </c:pt>
                <c:pt idx="420">
                  <c:v>0.5449324714302205</c:v>
                </c:pt>
                <c:pt idx="421">
                  <c:v>0.55719109110294984</c:v>
                </c:pt>
                <c:pt idx="422">
                  <c:v>0.56238841499702441</c:v>
                </c:pt>
                <c:pt idx="423">
                  <c:v>0.54666762064894647</c:v>
                </c:pt>
                <c:pt idx="424">
                  <c:v>0.55884887773073033</c:v>
                </c:pt>
                <c:pt idx="425">
                  <c:v>0.57196230644692603</c:v>
                </c:pt>
                <c:pt idx="426">
                  <c:v>0.54986871170758134</c:v>
                </c:pt>
                <c:pt idx="427">
                  <c:v>0.5404008571788731</c:v>
                </c:pt>
                <c:pt idx="428">
                  <c:v>0.54168621263166872</c:v>
                </c:pt>
                <c:pt idx="429">
                  <c:v>0.53775610628970205</c:v>
                </c:pt>
                <c:pt idx="430">
                  <c:v>0.52110749492948449</c:v>
                </c:pt>
                <c:pt idx="431">
                  <c:v>0.47532001105074134</c:v>
                </c:pt>
                <c:pt idx="432">
                  <c:v>0.44223144306131856</c:v>
                </c:pt>
                <c:pt idx="433">
                  <c:v>0.42112293512623</c:v>
                </c:pt>
                <c:pt idx="434">
                  <c:v>0.40979588198591677</c:v>
                </c:pt>
                <c:pt idx="435">
                  <c:v>0.40838741887169244</c:v>
                </c:pt>
                <c:pt idx="436">
                  <c:v>0.3846219273624224</c:v>
                </c:pt>
                <c:pt idx="437">
                  <c:v>0.36191457326254062</c:v>
                </c:pt>
                <c:pt idx="438">
                  <c:v>0.31584023145543677</c:v>
                </c:pt>
                <c:pt idx="439">
                  <c:v>0.29475178393309293</c:v>
                </c:pt>
                <c:pt idx="440">
                  <c:v>0.27579886843573193</c:v>
                </c:pt>
                <c:pt idx="441">
                  <c:v>0.26398049326458006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'TS_COVID-19_BG'!$E$15:$E$443</c:f>
              <c:numCache>
                <c:formatCode>d\.m\.yy;@</c:formatCode>
                <c:ptCount val="42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</c:numCache>
            </c:numRef>
          </c:cat>
          <c:val>
            <c:numRef>
              <c:f>'TS_COVID-19_BG'!$AS$15:$AS$443</c:f>
              <c:numCache>
                <c:formatCode>0.00</c:formatCode>
                <c:ptCount val="429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  <c:pt idx="401">
                  <c:v>21.419892909166705</c:v>
                </c:pt>
                <c:pt idx="402">
                  <c:v>21.319194957276736</c:v>
                </c:pt>
                <c:pt idx="403">
                  <c:v>20.65746555914264</c:v>
                </c:pt>
                <c:pt idx="404">
                  <c:v>20.240288329884187</c:v>
                </c:pt>
                <c:pt idx="405">
                  <c:v>19.981350739309978</c:v>
                </c:pt>
                <c:pt idx="406">
                  <c:v>18.686662786438919</c:v>
                </c:pt>
                <c:pt idx="407">
                  <c:v>18.787360738328893</c:v>
                </c:pt>
                <c:pt idx="408">
                  <c:v>18.657891943041786</c:v>
                </c:pt>
                <c:pt idx="409">
                  <c:v>16.341839049572453</c:v>
                </c:pt>
                <c:pt idx="410">
                  <c:v>15.694495073136924</c:v>
                </c:pt>
                <c:pt idx="411">
                  <c:v>16.615162061845229</c:v>
                </c:pt>
                <c:pt idx="412">
                  <c:v>15.521870012754114</c:v>
                </c:pt>
                <c:pt idx="413">
                  <c:v>15.248547000481336</c:v>
                </c:pt>
                <c:pt idx="414">
                  <c:v>15.003994831605693</c:v>
                </c:pt>
                <c:pt idx="415">
                  <c:v>14.701900975935779</c:v>
                </c:pt>
                <c:pt idx="416">
                  <c:v>13.57983808344753</c:v>
                </c:pt>
                <c:pt idx="417">
                  <c:v>13.263358806079049</c:v>
                </c:pt>
                <c:pt idx="418">
                  <c:v>12.544087721150685</c:v>
                </c:pt>
                <c:pt idx="419">
                  <c:v>11.882358323016589</c:v>
                </c:pt>
                <c:pt idx="420">
                  <c:v>12.141295913590799</c:v>
                </c:pt>
                <c:pt idx="421">
                  <c:v>11.594649889045241</c:v>
                </c:pt>
                <c:pt idx="422">
                  <c:v>11.033618442801117</c:v>
                </c:pt>
                <c:pt idx="423">
                  <c:v>11.436410250361002</c:v>
                </c:pt>
                <c:pt idx="424">
                  <c:v>11.076774707896819</c:v>
                </c:pt>
                <c:pt idx="425">
                  <c:v>9.2498261521787732</c:v>
                </c:pt>
                <c:pt idx="426">
                  <c:v>9.3073678389730432</c:v>
                </c:pt>
                <c:pt idx="427">
                  <c:v>8.458627958757571</c:v>
                </c:pt>
                <c:pt idx="428">
                  <c:v>8.4154716936618694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'TS_COVID-19_BG'!$E$15:$E$443</c:f>
              <c:numCache>
                <c:formatCode>d\.m\.yy;@</c:formatCode>
                <c:ptCount val="42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</c:numCache>
            </c:numRef>
          </c:cat>
          <c:val>
            <c:numRef>
              <c:f>'TS_COVID-19_BG'!$U$15:$U$443</c:f>
              <c:numCache>
                <c:formatCode>General</c:formatCode>
                <c:ptCount val="429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  <c:pt idx="401">
                  <c:v>8080</c:v>
                </c:pt>
                <c:pt idx="402">
                  <c:v>7669</c:v>
                </c:pt>
                <c:pt idx="403">
                  <c:v>7480</c:v>
                </c:pt>
                <c:pt idx="404">
                  <c:v>7168</c:v>
                </c:pt>
                <c:pt idx="405">
                  <c:v>6824</c:v>
                </c:pt>
                <c:pt idx="406">
                  <c:v>6905</c:v>
                </c:pt>
                <c:pt idx="407">
                  <c:v>6790</c:v>
                </c:pt>
                <c:pt idx="408">
                  <c:v>6754</c:v>
                </c:pt>
                <c:pt idx="409">
                  <c:v>6706</c:v>
                </c:pt>
                <c:pt idx="410">
                  <c:v>6670</c:v>
                </c:pt>
                <c:pt idx="411">
                  <c:v>6158</c:v>
                </c:pt>
                <c:pt idx="412">
                  <c:v>6138</c:v>
                </c:pt>
                <c:pt idx="413">
                  <c:v>5855</c:v>
                </c:pt>
                <c:pt idx="414">
                  <c:v>5882</c:v>
                </c:pt>
                <c:pt idx="415">
                  <c:v>5912</c:v>
                </c:pt>
                <c:pt idx="416">
                  <c:v>5571</c:v>
                </c:pt>
                <c:pt idx="417">
                  <c:v>5410</c:v>
                </c:pt>
                <c:pt idx="418">
                  <c:v>5250</c:v>
                </c:pt>
                <c:pt idx="419">
                  <c:v>5114</c:v>
                </c:pt>
                <c:pt idx="420">
                  <c:v>4832</c:v>
                </c:pt>
                <c:pt idx="421">
                  <c:v>4839</c:v>
                </c:pt>
                <c:pt idx="422">
                  <c:v>4858</c:v>
                </c:pt>
                <c:pt idx="423">
                  <c:v>4592</c:v>
                </c:pt>
                <c:pt idx="424">
                  <c:v>4379</c:v>
                </c:pt>
                <c:pt idx="425">
                  <c:v>4201</c:v>
                </c:pt>
                <c:pt idx="426">
                  <c:v>4073</c:v>
                </c:pt>
                <c:pt idx="427">
                  <c:v>3849</c:v>
                </c:pt>
                <c:pt idx="428">
                  <c:v>3817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'TS_COVID-19_BG'!$E$15:$E$443</c:f>
              <c:numCache>
                <c:formatCode>d\.m\.yy;@</c:formatCode>
                <c:ptCount val="42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</c:numCache>
            </c:numRef>
          </c:cat>
          <c:val>
            <c:numRef>
              <c:f>'TS_COVID-19_BG'!$V$15:$V$443</c:f>
              <c:numCache>
                <c:formatCode>General</c:formatCode>
                <c:ptCount val="429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  <c:pt idx="401">
                  <c:v>746</c:v>
                </c:pt>
                <c:pt idx="402">
                  <c:v>724</c:v>
                </c:pt>
                <c:pt idx="403">
                  <c:v>714</c:v>
                </c:pt>
                <c:pt idx="404">
                  <c:v>697</c:v>
                </c:pt>
                <c:pt idx="405">
                  <c:v>682</c:v>
                </c:pt>
                <c:pt idx="406">
                  <c:v>674</c:v>
                </c:pt>
                <c:pt idx="407">
                  <c:v>670</c:v>
                </c:pt>
                <c:pt idx="408">
                  <c:v>662</c:v>
                </c:pt>
                <c:pt idx="409">
                  <c:v>649</c:v>
                </c:pt>
                <c:pt idx="410">
                  <c:v>637</c:v>
                </c:pt>
                <c:pt idx="411">
                  <c:v>599</c:v>
                </c:pt>
                <c:pt idx="412">
                  <c:v>587</c:v>
                </c:pt>
                <c:pt idx="413">
                  <c:v>570</c:v>
                </c:pt>
                <c:pt idx="414">
                  <c:v>566</c:v>
                </c:pt>
                <c:pt idx="415">
                  <c:v>562</c:v>
                </c:pt>
                <c:pt idx="416">
                  <c:v>555</c:v>
                </c:pt>
                <c:pt idx="417">
                  <c:v>535</c:v>
                </c:pt>
                <c:pt idx="418">
                  <c:v>526</c:v>
                </c:pt>
                <c:pt idx="419">
                  <c:v>516</c:v>
                </c:pt>
                <c:pt idx="420">
                  <c:v>504</c:v>
                </c:pt>
                <c:pt idx="421">
                  <c:v>501</c:v>
                </c:pt>
                <c:pt idx="422">
                  <c:v>499</c:v>
                </c:pt>
                <c:pt idx="423">
                  <c:v>490</c:v>
                </c:pt>
                <c:pt idx="424">
                  <c:v>485</c:v>
                </c:pt>
                <c:pt idx="425">
                  <c:v>460</c:v>
                </c:pt>
                <c:pt idx="426">
                  <c:v>442</c:v>
                </c:pt>
                <c:pt idx="427">
                  <c:v>417</c:v>
                </c:pt>
                <c:pt idx="428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'TS_COVID-19_BG'!$E$88:$E$443</c:f>
              <c:numCache>
                <c:formatCode>d\.m\.yy;@</c:formatCode>
                <c:ptCount val="35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</c:numCache>
            </c:numRef>
          </c:cat>
          <c:val>
            <c:numRef>
              <c:f>'TS_COVID-19_BG'!$S$88:$S$443</c:f>
              <c:numCache>
                <c:formatCode>General</c:formatCode>
                <c:ptCount val="356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  <c:pt idx="328">
                  <c:v>13.0466412437665</c:v>
                </c:pt>
                <c:pt idx="329">
                  <c:v>12.538417210910488</c:v>
                </c:pt>
                <c:pt idx="330">
                  <c:v>11.65712195512271</c:v>
                </c:pt>
                <c:pt idx="331">
                  <c:v>10.96508299942759</c:v>
                </c:pt>
                <c:pt idx="332">
                  <c:v>10.12795777615151</c:v>
                </c:pt>
                <c:pt idx="333">
                  <c:v>9.5981559373589036</c:v>
                </c:pt>
                <c:pt idx="334">
                  <c:v>9.2484030804131088</c:v>
                </c:pt>
                <c:pt idx="335">
                  <c:v>9.4410700042947422</c:v>
                </c:pt>
                <c:pt idx="336">
                  <c:v>8.8495336675831577</c:v>
                </c:pt>
                <c:pt idx="337">
                  <c:v>8.1438756709124416</c:v>
                </c:pt>
                <c:pt idx="338">
                  <c:v>8.4322308433811095</c:v>
                </c:pt>
                <c:pt idx="339">
                  <c:v>8.8029570656809781</c:v>
                </c:pt>
                <c:pt idx="340">
                  <c:v>8.6856851757514004</c:v>
                </c:pt>
                <c:pt idx="341">
                  <c:v>8.6246142951085023</c:v>
                </c:pt>
                <c:pt idx="342">
                  <c:v>8.0818513378304235</c:v>
                </c:pt>
                <c:pt idx="343">
                  <c:v>7.6150989753469025</c:v>
                </c:pt>
                <c:pt idx="344">
                  <c:v>7.5873209697524739</c:v>
                </c:pt>
                <c:pt idx="345">
                  <c:v>6.6692521664705255</c:v>
                </c:pt>
                <c:pt idx="346">
                  <c:v>6.1626603562087432</c:v>
                </c:pt>
                <c:pt idx="347">
                  <c:v>5.4686024402835667</c:v>
                </c:pt>
                <c:pt idx="348">
                  <c:v>5.1518403939642656</c:v>
                </c:pt>
                <c:pt idx="349">
                  <c:v>5.1383755521500047</c:v>
                </c:pt>
                <c:pt idx="350">
                  <c:v>4.6152461293143352</c:v>
                </c:pt>
                <c:pt idx="351">
                  <c:v>4.0437423438138014</c:v>
                </c:pt>
                <c:pt idx="352">
                  <c:v>3.6681434572220164</c:v>
                </c:pt>
                <c:pt idx="353">
                  <c:v>3.4084819481312549</c:v>
                </c:pt>
                <c:pt idx="354">
                  <c:v>3.200506322830444</c:v>
                </c:pt>
                <c:pt idx="355">
                  <c:v>3.1838135122861897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Възрастови_групи!$V$17:$V$354</c:f>
              <c:numCache>
                <c:formatCode>General</c:formatCode>
                <c:ptCount val="338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  <c:pt idx="310">
                  <c:v>932</c:v>
                </c:pt>
                <c:pt idx="311">
                  <c:v>901</c:v>
                </c:pt>
                <c:pt idx="312">
                  <c:v>889</c:v>
                </c:pt>
                <c:pt idx="313">
                  <c:v>859</c:v>
                </c:pt>
                <c:pt idx="314">
                  <c:v>835</c:v>
                </c:pt>
                <c:pt idx="315">
                  <c:v>775</c:v>
                </c:pt>
                <c:pt idx="316">
                  <c:v>763</c:v>
                </c:pt>
                <c:pt idx="317">
                  <c:v>759</c:v>
                </c:pt>
                <c:pt idx="318">
                  <c:v>694</c:v>
                </c:pt>
                <c:pt idx="319">
                  <c:v>637</c:v>
                </c:pt>
                <c:pt idx="320">
                  <c:v>604</c:v>
                </c:pt>
                <c:pt idx="321">
                  <c:v>544</c:v>
                </c:pt>
                <c:pt idx="322">
                  <c:v>494</c:v>
                </c:pt>
                <c:pt idx="323">
                  <c:v>469</c:v>
                </c:pt>
                <c:pt idx="324">
                  <c:v>451</c:v>
                </c:pt>
                <c:pt idx="325">
                  <c:v>408</c:v>
                </c:pt>
                <c:pt idx="326">
                  <c:v>354</c:v>
                </c:pt>
                <c:pt idx="327">
                  <c:v>317</c:v>
                </c:pt>
                <c:pt idx="328">
                  <c:v>283</c:v>
                </c:pt>
                <c:pt idx="329">
                  <c:v>258</c:v>
                </c:pt>
                <c:pt idx="330">
                  <c:v>242</c:v>
                </c:pt>
                <c:pt idx="331">
                  <c:v>235</c:v>
                </c:pt>
                <c:pt idx="332">
                  <c:v>245</c:v>
                </c:pt>
                <c:pt idx="333">
                  <c:v>246</c:v>
                </c:pt>
                <c:pt idx="334">
                  <c:v>218</c:v>
                </c:pt>
                <c:pt idx="335">
                  <c:v>229</c:v>
                </c:pt>
                <c:pt idx="336">
                  <c:v>201</c:v>
                </c:pt>
                <c:pt idx="337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Възрастови_групи!$W$17:$W$354</c:f>
              <c:numCache>
                <c:formatCode>General</c:formatCode>
                <c:ptCount val="338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  <c:pt idx="310">
                  <c:v>1692</c:v>
                </c:pt>
                <c:pt idx="311">
                  <c:v>1612</c:v>
                </c:pt>
                <c:pt idx="312">
                  <c:v>1543</c:v>
                </c:pt>
                <c:pt idx="313">
                  <c:v>1451</c:v>
                </c:pt>
                <c:pt idx="314">
                  <c:v>1374</c:v>
                </c:pt>
                <c:pt idx="315">
                  <c:v>1263</c:v>
                </c:pt>
                <c:pt idx="316">
                  <c:v>1218</c:v>
                </c:pt>
                <c:pt idx="317">
                  <c:v>1204</c:v>
                </c:pt>
                <c:pt idx="318">
                  <c:v>1093</c:v>
                </c:pt>
                <c:pt idx="319">
                  <c:v>980</c:v>
                </c:pt>
                <c:pt idx="320">
                  <c:v>934</c:v>
                </c:pt>
                <c:pt idx="321">
                  <c:v>857</c:v>
                </c:pt>
                <c:pt idx="322">
                  <c:v>830</c:v>
                </c:pt>
                <c:pt idx="323">
                  <c:v>816</c:v>
                </c:pt>
                <c:pt idx="324">
                  <c:v>799</c:v>
                </c:pt>
                <c:pt idx="325">
                  <c:v>769</c:v>
                </c:pt>
                <c:pt idx="326">
                  <c:v>676</c:v>
                </c:pt>
                <c:pt idx="327">
                  <c:v>633</c:v>
                </c:pt>
                <c:pt idx="328">
                  <c:v>586</c:v>
                </c:pt>
                <c:pt idx="329">
                  <c:v>593</c:v>
                </c:pt>
                <c:pt idx="330">
                  <c:v>574</c:v>
                </c:pt>
                <c:pt idx="331">
                  <c:v>568</c:v>
                </c:pt>
                <c:pt idx="332">
                  <c:v>586</c:v>
                </c:pt>
                <c:pt idx="333">
                  <c:v>583</c:v>
                </c:pt>
                <c:pt idx="334">
                  <c:v>523</c:v>
                </c:pt>
                <c:pt idx="335">
                  <c:v>508</c:v>
                </c:pt>
                <c:pt idx="336">
                  <c:v>484</c:v>
                </c:pt>
                <c:pt idx="337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Възрастови_групи!$X$17:$X$354</c:f>
              <c:numCache>
                <c:formatCode>General</c:formatCode>
                <c:ptCount val="338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  <c:pt idx="310">
                  <c:v>3150</c:v>
                </c:pt>
                <c:pt idx="311">
                  <c:v>2965</c:v>
                </c:pt>
                <c:pt idx="312">
                  <c:v>2872</c:v>
                </c:pt>
                <c:pt idx="313">
                  <c:v>2730</c:v>
                </c:pt>
                <c:pt idx="314">
                  <c:v>2581</c:v>
                </c:pt>
                <c:pt idx="315">
                  <c:v>2399</c:v>
                </c:pt>
                <c:pt idx="316">
                  <c:v>2302</c:v>
                </c:pt>
                <c:pt idx="317">
                  <c:v>2289</c:v>
                </c:pt>
                <c:pt idx="318">
                  <c:v>2066</c:v>
                </c:pt>
                <c:pt idx="319">
                  <c:v>1863</c:v>
                </c:pt>
                <c:pt idx="320">
                  <c:v>1777</c:v>
                </c:pt>
                <c:pt idx="321">
                  <c:v>1625</c:v>
                </c:pt>
                <c:pt idx="322">
                  <c:v>1574</c:v>
                </c:pt>
                <c:pt idx="323">
                  <c:v>1551</c:v>
                </c:pt>
                <c:pt idx="324">
                  <c:v>1530</c:v>
                </c:pt>
                <c:pt idx="325">
                  <c:v>1463</c:v>
                </c:pt>
                <c:pt idx="326">
                  <c:v>1301</c:v>
                </c:pt>
                <c:pt idx="327">
                  <c:v>1210</c:v>
                </c:pt>
                <c:pt idx="328">
                  <c:v>1115</c:v>
                </c:pt>
                <c:pt idx="329">
                  <c:v>1077</c:v>
                </c:pt>
                <c:pt idx="330">
                  <c:v>1055</c:v>
                </c:pt>
                <c:pt idx="331">
                  <c:v>1034</c:v>
                </c:pt>
                <c:pt idx="332">
                  <c:v>1027</c:v>
                </c:pt>
                <c:pt idx="333">
                  <c:v>1030</c:v>
                </c:pt>
                <c:pt idx="334">
                  <c:v>891</c:v>
                </c:pt>
                <c:pt idx="335">
                  <c:v>867</c:v>
                </c:pt>
                <c:pt idx="336">
                  <c:v>761</c:v>
                </c:pt>
                <c:pt idx="337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Възрастови_групи!$Y$17:$Y$354</c:f>
              <c:numCache>
                <c:formatCode>General</c:formatCode>
                <c:ptCount val="338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  <c:pt idx="310">
                  <c:v>3975</c:v>
                </c:pt>
                <c:pt idx="311">
                  <c:v>3730</c:v>
                </c:pt>
                <c:pt idx="312">
                  <c:v>3555</c:v>
                </c:pt>
                <c:pt idx="313">
                  <c:v>3351</c:v>
                </c:pt>
                <c:pt idx="314">
                  <c:v>3171</c:v>
                </c:pt>
                <c:pt idx="315">
                  <c:v>2943</c:v>
                </c:pt>
                <c:pt idx="316">
                  <c:v>2861</c:v>
                </c:pt>
                <c:pt idx="317">
                  <c:v>2847</c:v>
                </c:pt>
                <c:pt idx="318">
                  <c:v>2515</c:v>
                </c:pt>
                <c:pt idx="319">
                  <c:v>2226</c:v>
                </c:pt>
                <c:pt idx="320">
                  <c:v>2217</c:v>
                </c:pt>
                <c:pt idx="321">
                  <c:v>2018</c:v>
                </c:pt>
                <c:pt idx="322">
                  <c:v>1913</c:v>
                </c:pt>
                <c:pt idx="323">
                  <c:v>1836</c:v>
                </c:pt>
                <c:pt idx="324">
                  <c:v>1828</c:v>
                </c:pt>
                <c:pt idx="325">
                  <c:v>1730</c:v>
                </c:pt>
                <c:pt idx="326">
                  <c:v>1564</c:v>
                </c:pt>
                <c:pt idx="327">
                  <c:v>1467</c:v>
                </c:pt>
                <c:pt idx="328">
                  <c:v>1369</c:v>
                </c:pt>
                <c:pt idx="329">
                  <c:v>1369</c:v>
                </c:pt>
                <c:pt idx="330">
                  <c:v>1328</c:v>
                </c:pt>
                <c:pt idx="331">
                  <c:v>1310</c:v>
                </c:pt>
                <c:pt idx="332">
                  <c:v>1324</c:v>
                </c:pt>
                <c:pt idx="333">
                  <c:v>1349</c:v>
                </c:pt>
                <c:pt idx="334">
                  <c:v>1128</c:v>
                </c:pt>
                <c:pt idx="335">
                  <c:v>1127</c:v>
                </c:pt>
                <c:pt idx="336">
                  <c:v>1021</c:v>
                </c:pt>
                <c:pt idx="337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Възрастови_групи!$Z$17:$Z$354</c:f>
              <c:numCache>
                <c:formatCode>General</c:formatCode>
                <c:ptCount val="338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  <c:pt idx="310">
                  <c:v>4650</c:v>
                </c:pt>
                <c:pt idx="311">
                  <c:v>4387</c:v>
                </c:pt>
                <c:pt idx="312">
                  <c:v>4151</c:v>
                </c:pt>
                <c:pt idx="313">
                  <c:v>3954</c:v>
                </c:pt>
                <c:pt idx="314">
                  <c:v>3791</c:v>
                </c:pt>
                <c:pt idx="315">
                  <c:v>3526</c:v>
                </c:pt>
                <c:pt idx="316">
                  <c:v>3401</c:v>
                </c:pt>
                <c:pt idx="317">
                  <c:v>3387</c:v>
                </c:pt>
                <c:pt idx="318">
                  <c:v>3046</c:v>
                </c:pt>
                <c:pt idx="319">
                  <c:v>2723</c:v>
                </c:pt>
                <c:pt idx="320">
                  <c:v>2658</c:v>
                </c:pt>
                <c:pt idx="321">
                  <c:v>2480</c:v>
                </c:pt>
                <c:pt idx="322">
                  <c:v>2393</c:v>
                </c:pt>
                <c:pt idx="323">
                  <c:v>2344</c:v>
                </c:pt>
                <c:pt idx="324">
                  <c:v>2318</c:v>
                </c:pt>
                <c:pt idx="325">
                  <c:v>2147</c:v>
                </c:pt>
                <c:pt idx="326">
                  <c:v>1976</c:v>
                </c:pt>
                <c:pt idx="327">
                  <c:v>1837</c:v>
                </c:pt>
                <c:pt idx="328">
                  <c:v>1687</c:v>
                </c:pt>
                <c:pt idx="329">
                  <c:v>1647</c:v>
                </c:pt>
                <c:pt idx="330">
                  <c:v>1620</c:v>
                </c:pt>
                <c:pt idx="331">
                  <c:v>1582</c:v>
                </c:pt>
                <c:pt idx="332">
                  <c:v>1586</c:v>
                </c:pt>
                <c:pt idx="333">
                  <c:v>1579</c:v>
                </c:pt>
                <c:pt idx="334">
                  <c:v>1337</c:v>
                </c:pt>
                <c:pt idx="335">
                  <c:v>1287</c:v>
                </c:pt>
                <c:pt idx="336">
                  <c:v>1125</c:v>
                </c:pt>
                <c:pt idx="337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Възрастови_групи!$AA$17:$AA$354</c:f>
              <c:numCache>
                <c:formatCode>General</c:formatCode>
                <c:ptCount val="338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  <c:pt idx="310">
                  <c:v>5156</c:v>
                </c:pt>
                <c:pt idx="311">
                  <c:v>4910</c:v>
                </c:pt>
                <c:pt idx="312">
                  <c:v>4636</c:v>
                </c:pt>
                <c:pt idx="313">
                  <c:v>4446</c:v>
                </c:pt>
                <c:pt idx="314">
                  <c:v>4281</c:v>
                </c:pt>
                <c:pt idx="315">
                  <c:v>3983</c:v>
                </c:pt>
                <c:pt idx="316">
                  <c:v>3845</c:v>
                </c:pt>
                <c:pt idx="317">
                  <c:v>3847</c:v>
                </c:pt>
                <c:pt idx="318">
                  <c:v>3470</c:v>
                </c:pt>
                <c:pt idx="319">
                  <c:v>3092</c:v>
                </c:pt>
                <c:pt idx="320">
                  <c:v>3037</c:v>
                </c:pt>
                <c:pt idx="321">
                  <c:v>2842</c:v>
                </c:pt>
                <c:pt idx="322">
                  <c:v>2713</c:v>
                </c:pt>
                <c:pt idx="323">
                  <c:v>2627</c:v>
                </c:pt>
                <c:pt idx="324">
                  <c:v>2601</c:v>
                </c:pt>
                <c:pt idx="325">
                  <c:v>2465</c:v>
                </c:pt>
                <c:pt idx="326">
                  <c:v>2311</c:v>
                </c:pt>
                <c:pt idx="327">
                  <c:v>2132</c:v>
                </c:pt>
                <c:pt idx="328">
                  <c:v>1978</c:v>
                </c:pt>
                <c:pt idx="329">
                  <c:v>1940</c:v>
                </c:pt>
                <c:pt idx="330">
                  <c:v>1881</c:v>
                </c:pt>
                <c:pt idx="331">
                  <c:v>1841</c:v>
                </c:pt>
                <c:pt idx="332">
                  <c:v>1859</c:v>
                </c:pt>
                <c:pt idx="333">
                  <c:v>1896</c:v>
                </c:pt>
                <c:pt idx="334">
                  <c:v>1647</c:v>
                </c:pt>
                <c:pt idx="335">
                  <c:v>1586</c:v>
                </c:pt>
                <c:pt idx="336">
                  <c:v>1428</c:v>
                </c:pt>
                <c:pt idx="337">
                  <c:v>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Възрастови_групи!$AB$17:$AB$354</c:f>
              <c:numCache>
                <c:formatCode>General</c:formatCode>
                <c:ptCount val="338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  <c:pt idx="310">
                  <c:v>4259</c:v>
                </c:pt>
                <c:pt idx="311">
                  <c:v>4030</c:v>
                </c:pt>
                <c:pt idx="312">
                  <c:v>3858</c:v>
                </c:pt>
                <c:pt idx="313">
                  <c:v>3657</c:v>
                </c:pt>
                <c:pt idx="314">
                  <c:v>3518</c:v>
                </c:pt>
                <c:pt idx="315">
                  <c:v>3264</c:v>
                </c:pt>
                <c:pt idx="316">
                  <c:v>3176</c:v>
                </c:pt>
                <c:pt idx="317">
                  <c:v>3178</c:v>
                </c:pt>
                <c:pt idx="318">
                  <c:v>2923</c:v>
                </c:pt>
                <c:pt idx="319">
                  <c:v>2655</c:v>
                </c:pt>
                <c:pt idx="320">
                  <c:v>2576</c:v>
                </c:pt>
                <c:pt idx="321">
                  <c:v>2394</c:v>
                </c:pt>
                <c:pt idx="322">
                  <c:v>2302</c:v>
                </c:pt>
                <c:pt idx="323">
                  <c:v>2267</c:v>
                </c:pt>
                <c:pt idx="324">
                  <c:v>2241</c:v>
                </c:pt>
                <c:pt idx="325">
                  <c:v>2138</c:v>
                </c:pt>
                <c:pt idx="326">
                  <c:v>2021</c:v>
                </c:pt>
                <c:pt idx="327">
                  <c:v>1912</c:v>
                </c:pt>
                <c:pt idx="328">
                  <c:v>1788</c:v>
                </c:pt>
                <c:pt idx="329">
                  <c:v>1795</c:v>
                </c:pt>
                <c:pt idx="330">
                  <c:v>1745</c:v>
                </c:pt>
                <c:pt idx="331">
                  <c:v>1702</c:v>
                </c:pt>
                <c:pt idx="332">
                  <c:v>1701</c:v>
                </c:pt>
                <c:pt idx="333">
                  <c:v>1731</c:v>
                </c:pt>
                <c:pt idx="334">
                  <c:v>1508</c:v>
                </c:pt>
                <c:pt idx="335">
                  <c:v>1480</c:v>
                </c:pt>
                <c:pt idx="336">
                  <c:v>1353</c:v>
                </c:pt>
                <c:pt idx="337">
                  <c:v>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Възрастови_групи!$AC$17:$AC$354</c:f>
              <c:numCache>
                <c:formatCode>General</c:formatCode>
                <c:ptCount val="338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  <c:pt idx="310">
                  <c:v>1561</c:v>
                </c:pt>
                <c:pt idx="311">
                  <c:v>1478</c:v>
                </c:pt>
                <c:pt idx="312">
                  <c:v>1420</c:v>
                </c:pt>
                <c:pt idx="313">
                  <c:v>1343</c:v>
                </c:pt>
                <c:pt idx="314">
                  <c:v>1295</c:v>
                </c:pt>
                <c:pt idx="315">
                  <c:v>1230</c:v>
                </c:pt>
                <c:pt idx="316">
                  <c:v>1211</c:v>
                </c:pt>
                <c:pt idx="317">
                  <c:v>1204</c:v>
                </c:pt>
                <c:pt idx="318">
                  <c:v>1118</c:v>
                </c:pt>
                <c:pt idx="319">
                  <c:v>1028</c:v>
                </c:pt>
                <c:pt idx="320">
                  <c:v>1036</c:v>
                </c:pt>
                <c:pt idx="321">
                  <c:v>951</c:v>
                </c:pt>
                <c:pt idx="322">
                  <c:v>906</c:v>
                </c:pt>
                <c:pt idx="323">
                  <c:v>886</c:v>
                </c:pt>
                <c:pt idx="324">
                  <c:v>871</c:v>
                </c:pt>
                <c:pt idx="325">
                  <c:v>845</c:v>
                </c:pt>
                <c:pt idx="326">
                  <c:v>796</c:v>
                </c:pt>
                <c:pt idx="327">
                  <c:v>765</c:v>
                </c:pt>
                <c:pt idx="328">
                  <c:v>737</c:v>
                </c:pt>
                <c:pt idx="329">
                  <c:v>729</c:v>
                </c:pt>
                <c:pt idx="330">
                  <c:v>703</c:v>
                </c:pt>
                <c:pt idx="331">
                  <c:v>678</c:v>
                </c:pt>
                <c:pt idx="332">
                  <c:v>668</c:v>
                </c:pt>
                <c:pt idx="333">
                  <c:v>673</c:v>
                </c:pt>
                <c:pt idx="334">
                  <c:v>567</c:v>
                </c:pt>
                <c:pt idx="335">
                  <c:v>558</c:v>
                </c:pt>
                <c:pt idx="336">
                  <c:v>512</c:v>
                </c:pt>
                <c:pt idx="337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Възрастови_групи!$AD$17:$AD$354</c:f>
              <c:numCache>
                <c:formatCode>General</c:formatCode>
                <c:ptCount val="3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  <c:pt idx="310">
                  <c:v>132</c:v>
                </c:pt>
                <c:pt idx="311">
                  <c:v>131</c:v>
                </c:pt>
                <c:pt idx="312">
                  <c:v>126</c:v>
                </c:pt>
                <c:pt idx="313">
                  <c:v>124</c:v>
                </c:pt>
                <c:pt idx="314">
                  <c:v>121</c:v>
                </c:pt>
                <c:pt idx="315">
                  <c:v>110</c:v>
                </c:pt>
                <c:pt idx="316">
                  <c:v>106</c:v>
                </c:pt>
                <c:pt idx="317">
                  <c:v>98</c:v>
                </c:pt>
                <c:pt idx="318">
                  <c:v>85</c:v>
                </c:pt>
                <c:pt idx="319">
                  <c:v>77</c:v>
                </c:pt>
                <c:pt idx="320">
                  <c:v>75</c:v>
                </c:pt>
                <c:pt idx="321">
                  <c:v>67</c:v>
                </c:pt>
                <c:pt idx="322">
                  <c:v>68</c:v>
                </c:pt>
                <c:pt idx="323">
                  <c:v>65</c:v>
                </c:pt>
                <c:pt idx="324">
                  <c:v>63</c:v>
                </c:pt>
                <c:pt idx="325">
                  <c:v>56</c:v>
                </c:pt>
                <c:pt idx="326">
                  <c:v>49</c:v>
                </c:pt>
                <c:pt idx="327">
                  <c:v>50</c:v>
                </c:pt>
                <c:pt idx="328">
                  <c:v>49</c:v>
                </c:pt>
                <c:pt idx="329">
                  <c:v>50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47</c:v>
                </c:pt>
                <c:pt idx="334">
                  <c:v>41</c:v>
                </c:pt>
                <c:pt idx="335">
                  <c:v>41</c:v>
                </c:pt>
                <c:pt idx="336">
                  <c:v>37</c:v>
                </c:pt>
                <c:pt idx="33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Възрастови_групи!$AO$17:$AO$354</c:f>
              <c:numCache>
                <c:formatCode>General</c:formatCode>
                <c:ptCount val="338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  <c:pt idx="310">
                  <c:v>366.92895126535609</c:v>
                </c:pt>
                <c:pt idx="311">
                  <c:v>347.32162149020888</c:v>
                </c:pt>
                <c:pt idx="312">
                  <c:v>331.58397015197619</c:v>
                </c:pt>
                <c:pt idx="313">
                  <c:v>315.25651652410238</c:v>
                </c:pt>
                <c:pt idx="314">
                  <c:v>301.61913675386057</c:v>
                </c:pt>
                <c:pt idx="315">
                  <c:v>280.41502517017233</c:v>
                </c:pt>
                <c:pt idx="316">
                  <c:v>271.63991793404631</c:v>
                </c:pt>
                <c:pt idx="317">
                  <c:v>270.63293841514655</c:v>
                </c:pt>
                <c:pt idx="318">
                  <c:v>244.69602309262973</c:v>
                </c:pt>
                <c:pt idx="319">
                  <c:v>219.82362897580688</c:v>
                </c:pt>
                <c:pt idx="320">
                  <c:v>214.54417921243268</c:v>
                </c:pt>
                <c:pt idx="321">
                  <c:v>198.20234016286022</c:v>
                </c:pt>
                <c:pt idx="322">
                  <c:v>189.78686846919837</c:v>
                </c:pt>
                <c:pt idx="323">
                  <c:v>185.01090846527404</c:v>
                </c:pt>
                <c:pt idx="324">
                  <c:v>182.72362641520184</c:v>
                </c:pt>
                <c:pt idx="325">
                  <c:v>172.9271542384775</c:v>
                </c:pt>
                <c:pt idx="326">
                  <c:v>158.9301389257715</c:v>
                </c:pt>
                <c:pt idx="327">
                  <c:v>148.50070819431022</c:v>
                </c:pt>
                <c:pt idx="328">
                  <c:v>137.98496493265753</c:v>
                </c:pt>
                <c:pt idx="329">
                  <c:v>136.05731842504949</c:v>
                </c:pt>
                <c:pt idx="330">
                  <c:v>132.2739525183263</c:v>
                </c:pt>
                <c:pt idx="331">
                  <c:v>129.44002444370855</c:v>
                </c:pt>
                <c:pt idx="332">
                  <c:v>130.10175384184265</c:v>
                </c:pt>
                <c:pt idx="333">
                  <c:v>131.39644179471372</c:v>
                </c:pt>
                <c:pt idx="334">
                  <c:v>113.06941455073895</c:v>
                </c:pt>
                <c:pt idx="335">
                  <c:v>110.52319491009256</c:v>
                </c:pt>
                <c:pt idx="336">
                  <c:v>99.575888997482849</c:v>
                </c:pt>
                <c:pt idx="337">
                  <c:v>95.001324897338449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'TS_COVID-19_BG'!$AL$89:$AL$443</c:f>
              <c:numCache>
                <c:formatCode>General</c:formatCode>
                <c:ptCount val="355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'TS_COVID-19_BG'!$W$89:$W$443</c:f>
              <c:numCache>
                <c:formatCode>General</c:formatCode>
                <c:ptCount val="355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'TS_COVID-19_BG'!$V$89:$V$443</c:f>
              <c:numCache>
                <c:formatCode>General</c:formatCode>
                <c:ptCount val="35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Възрастови_групи!$AF$17:$AF$354</c:f>
              <c:numCache>
                <c:formatCode>General</c:formatCode>
                <c:ptCount val="338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  <c:pt idx="310">
                  <c:v>70.861861188304758</c:v>
                </c:pt>
                <c:pt idx="311">
                  <c:v>68.504867951354711</c:v>
                </c:pt>
                <c:pt idx="312">
                  <c:v>67.592483472535321</c:v>
                </c:pt>
                <c:pt idx="313">
                  <c:v>65.311522275486894</c:v>
                </c:pt>
                <c:pt idx="314">
                  <c:v>63.486753317848141</c:v>
                </c:pt>
                <c:pt idx="315">
                  <c:v>58.924830923751266</c:v>
                </c:pt>
                <c:pt idx="316">
                  <c:v>58.012446444931896</c:v>
                </c:pt>
                <c:pt idx="317">
                  <c:v>57.70831828532544</c:v>
                </c:pt>
                <c:pt idx="318">
                  <c:v>52.766235691720489</c:v>
                </c:pt>
                <c:pt idx="319">
                  <c:v>48.432409417328465</c:v>
                </c:pt>
                <c:pt idx="320">
                  <c:v>45.92335210057518</c:v>
                </c:pt>
                <c:pt idx="321">
                  <c:v>41.361429706478312</c:v>
                </c:pt>
                <c:pt idx="322">
                  <c:v>37.559827711397588</c:v>
                </c:pt>
                <c:pt idx="323">
                  <c:v>35.659026713857216</c:v>
                </c:pt>
                <c:pt idx="324">
                  <c:v>34.290449995628158</c:v>
                </c:pt>
                <c:pt idx="325">
                  <c:v>31.021072279858732</c:v>
                </c:pt>
                <c:pt idx="326">
                  <c:v>26.915342125171549</c:v>
                </c:pt>
                <c:pt idx="327">
                  <c:v>24.10215664881181</c:v>
                </c:pt>
                <c:pt idx="328">
                  <c:v>21.517067292156916</c:v>
                </c:pt>
                <c:pt idx="329">
                  <c:v>19.616266294616551</c:v>
                </c:pt>
                <c:pt idx="330">
                  <c:v>18.399753656190718</c:v>
                </c:pt>
                <c:pt idx="331">
                  <c:v>17.867529376879418</c:v>
                </c:pt>
                <c:pt idx="332">
                  <c:v>18.627849775895562</c:v>
                </c:pt>
                <c:pt idx="333">
                  <c:v>18.703881815797175</c:v>
                </c:pt>
                <c:pt idx="334">
                  <c:v>16.574984698551969</c:v>
                </c:pt>
                <c:pt idx="335">
                  <c:v>17.411337137469729</c:v>
                </c:pt>
                <c:pt idx="336">
                  <c:v>15.282440020224524</c:v>
                </c:pt>
                <c:pt idx="337">
                  <c:v>14.826247780814835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Възрастови_групи!$AG$17:$AG$354</c:f>
              <c:numCache>
                <c:formatCode>General</c:formatCode>
                <c:ptCount val="338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  <c:pt idx="310">
                  <c:v>244.42036836403034</c:v>
                </c:pt>
                <c:pt idx="311">
                  <c:v>232.86384976525821</c:v>
                </c:pt>
                <c:pt idx="312">
                  <c:v>222.89635247381727</c:v>
                </c:pt>
                <c:pt idx="313">
                  <c:v>209.60635608522935</c:v>
                </c:pt>
                <c:pt idx="314">
                  <c:v>198.48320693391113</c:v>
                </c:pt>
                <c:pt idx="315">
                  <c:v>182.44853737811485</c:v>
                </c:pt>
                <c:pt idx="316">
                  <c:v>175.94799566630553</c:v>
                </c:pt>
                <c:pt idx="317">
                  <c:v>173.92560491152042</c:v>
                </c:pt>
                <c:pt idx="318">
                  <c:v>157.89093535572408</c:v>
                </c:pt>
                <c:pt idx="319">
                  <c:v>141.56735283495846</c:v>
                </c:pt>
                <c:pt idx="320">
                  <c:v>134.92235464066451</c:v>
                </c:pt>
                <c:pt idx="321">
                  <c:v>123.79920548934633</c:v>
                </c:pt>
                <c:pt idx="322">
                  <c:v>119.89888046226075</c:v>
                </c:pt>
                <c:pt idx="323">
                  <c:v>117.87648970747561</c:v>
                </c:pt>
                <c:pt idx="324">
                  <c:v>115.42072950523655</c:v>
                </c:pt>
                <c:pt idx="325">
                  <c:v>111.087035030697</c:v>
                </c:pt>
                <c:pt idx="326">
                  <c:v>97.652582159624416</c:v>
                </c:pt>
                <c:pt idx="327">
                  <c:v>91.440953412784395</c:v>
                </c:pt>
                <c:pt idx="328">
                  <c:v>84.651498736005777</c:v>
                </c:pt>
                <c:pt idx="329">
                  <c:v>85.662694113398331</c:v>
                </c:pt>
                <c:pt idx="330">
                  <c:v>82.918020946189969</c:v>
                </c:pt>
                <c:pt idx="331">
                  <c:v>82.051282051282044</c:v>
                </c:pt>
                <c:pt idx="332">
                  <c:v>84.651498736005777</c:v>
                </c:pt>
                <c:pt idx="333">
                  <c:v>84.218129288551822</c:v>
                </c:pt>
                <c:pt idx="334">
                  <c:v>75.550740339472739</c:v>
                </c:pt>
                <c:pt idx="335">
                  <c:v>73.383893102202961</c:v>
                </c:pt>
                <c:pt idx="336">
                  <c:v>69.916937522571331</c:v>
                </c:pt>
                <c:pt idx="337">
                  <c:v>65.005417118093177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Възрастови_групи!$AH$17:$AH$354</c:f>
              <c:numCache>
                <c:formatCode>General</c:formatCode>
                <c:ptCount val="338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  <c:pt idx="310">
                  <c:v>329.36423292638551</c:v>
                </c:pt>
                <c:pt idx="311">
                  <c:v>310.02061924658193</c:v>
                </c:pt>
                <c:pt idx="312">
                  <c:v>300.29653236970768</c:v>
                </c:pt>
                <c:pt idx="313">
                  <c:v>285.44900186953413</c:v>
                </c:pt>
                <c:pt idx="314">
                  <c:v>269.86955085174634</c:v>
                </c:pt>
                <c:pt idx="315">
                  <c:v>250.83961739377744</c:v>
                </c:pt>
                <c:pt idx="316">
                  <c:v>240.69729022112367</c:v>
                </c:pt>
                <c:pt idx="317">
                  <c:v>239.33800925984016</c:v>
                </c:pt>
                <c:pt idx="318">
                  <c:v>216.02111277013097</c:v>
                </c:pt>
                <c:pt idx="319">
                  <c:v>194.79541775931946</c:v>
                </c:pt>
                <c:pt idx="320">
                  <c:v>185.80325140005939</c:v>
                </c:pt>
                <c:pt idx="321">
                  <c:v>169.91012016043697</c:v>
                </c:pt>
                <c:pt idx="322">
                  <c:v>164.57755638924789</c:v>
                </c:pt>
                <c:pt idx="323">
                  <c:v>162.17267468851554</c:v>
                </c:pt>
                <c:pt idx="324">
                  <c:v>159.97691313567299</c:v>
                </c:pt>
                <c:pt idx="325">
                  <c:v>152.97138818136574</c:v>
                </c:pt>
                <c:pt idx="326">
                  <c:v>136.03265620229448</c:v>
                </c:pt>
                <c:pt idx="327">
                  <c:v>126.51768947330999</c:v>
                </c:pt>
                <c:pt idx="328">
                  <c:v>116.58448244854598</c:v>
                </c:pt>
                <c:pt idx="329">
                  <c:v>112.61119963864039</c:v>
                </c:pt>
                <c:pt idx="330">
                  <c:v>110.31087801185292</c:v>
                </c:pt>
                <c:pt idx="331">
                  <c:v>108.11511645901035</c:v>
                </c:pt>
                <c:pt idx="332">
                  <c:v>107.38319594139617</c:v>
                </c:pt>
                <c:pt idx="333">
                  <c:v>107.69687616323083</c:v>
                </c:pt>
                <c:pt idx="334">
                  <c:v>93.163025884891908</c:v>
                </c:pt>
                <c:pt idx="335">
                  <c:v>90.65358411021468</c:v>
                </c:pt>
                <c:pt idx="336">
                  <c:v>79.570216272056939</c:v>
                </c:pt>
                <c:pt idx="337">
                  <c:v>74.760452870592275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Възрастови_групи!$AI$17:$AI$354</c:f>
              <c:numCache>
                <c:formatCode>General</c:formatCode>
                <c:ptCount val="338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  <c:pt idx="310">
                  <c:v>376.6522954470081</c:v>
                </c:pt>
                <c:pt idx="311">
                  <c:v>353.4372483062491</c:v>
                </c:pt>
                <c:pt idx="312">
                  <c:v>336.85507177713555</c:v>
                </c:pt>
                <c:pt idx="313">
                  <c:v>317.52499170891173</c:v>
                </c:pt>
                <c:pt idx="314">
                  <c:v>300.46903870753778</c:v>
                </c:pt>
                <c:pt idx="315">
                  <c:v>278.86483157246414</c:v>
                </c:pt>
                <c:pt idx="316">
                  <c:v>271.09489742739373</c:v>
                </c:pt>
                <c:pt idx="317">
                  <c:v>269.76832330506465</c:v>
                </c:pt>
                <c:pt idx="318">
                  <c:v>238.30956554697491</c:v>
                </c:pt>
                <c:pt idx="319">
                  <c:v>210.92528545032454</c:v>
                </c:pt>
                <c:pt idx="320">
                  <c:v>210.07248780025583</c:v>
                </c:pt>
                <c:pt idx="321">
                  <c:v>191.21618420429243</c:v>
                </c:pt>
                <c:pt idx="322">
                  <c:v>181.26687828682429</c:v>
                </c:pt>
                <c:pt idx="323">
                  <c:v>173.97072061401431</c:v>
                </c:pt>
                <c:pt idx="324">
                  <c:v>173.21267825839769</c:v>
                </c:pt>
                <c:pt idx="325">
                  <c:v>163.92665940209409</c:v>
                </c:pt>
                <c:pt idx="326">
                  <c:v>148.19728052304924</c:v>
                </c:pt>
                <c:pt idx="327">
                  <c:v>139.0060169611977</c:v>
                </c:pt>
                <c:pt idx="328">
                  <c:v>129.7199981048941</c:v>
                </c:pt>
                <c:pt idx="329">
                  <c:v>129.7199981048941</c:v>
                </c:pt>
                <c:pt idx="330">
                  <c:v>125.83503103235894</c:v>
                </c:pt>
                <c:pt idx="331">
                  <c:v>124.12943573222154</c:v>
                </c:pt>
                <c:pt idx="332">
                  <c:v>125.45600985455063</c:v>
                </c:pt>
                <c:pt idx="333">
                  <c:v>127.82489221585256</c:v>
                </c:pt>
                <c:pt idx="334">
                  <c:v>106.88397214194342</c:v>
                </c:pt>
                <c:pt idx="335">
                  <c:v>106.78921684749135</c:v>
                </c:pt>
                <c:pt idx="336">
                  <c:v>96.745155635571138</c:v>
                </c:pt>
                <c:pt idx="337">
                  <c:v>92.860188563035962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Възрастови_групи!$AJ$17:$AJ$354</c:f>
              <c:numCache>
                <c:formatCode>General</c:formatCode>
                <c:ptCount val="338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  <c:pt idx="310">
                  <c:v>487.75115250877167</c:v>
                </c:pt>
                <c:pt idx="311">
                  <c:v>460.16436689375945</c:v>
                </c:pt>
                <c:pt idx="312">
                  <c:v>435.40968474492712</c:v>
                </c:pt>
                <c:pt idx="313">
                  <c:v>414.74581871391035</c:v>
                </c:pt>
                <c:pt idx="314">
                  <c:v>397.64830519586093</c:v>
                </c:pt>
                <c:pt idx="315">
                  <c:v>369.85173413890942</c:v>
                </c:pt>
                <c:pt idx="316">
                  <c:v>356.74014401770586</c:v>
                </c:pt>
                <c:pt idx="317">
                  <c:v>355.27164592413106</c:v>
                </c:pt>
                <c:pt idx="318">
                  <c:v>319.50322807348783</c:v>
                </c:pt>
                <c:pt idx="319">
                  <c:v>285.62287920029792</c:v>
                </c:pt>
                <c:pt idx="320">
                  <c:v>278.80485233727205</c:v>
                </c:pt>
                <c:pt idx="321">
                  <c:v>260.13394800467819</c:v>
                </c:pt>
                <c:pt idx="322">
                  <c:v>251.00828128032057</c:v>
                </c:pt>
                <c:pt idx="323">
                  <c:v>245.86853795280877</c:v>
                </c:pt>
                <c:pt idx="324">
                  <c:v>243.14132720759844</c:v>
                </c:pt>
                <c:pt idx="325">
                  <c:v>225.20467192179197</c:v>
                </c:pt>
                <c:pt idx="326">
                  <c:v>207.26801663598556</c:v>
                </c:pt>
                <c:pt idx="327">
                  <c:v>192.6879284212072</c:v>
                </c:pt>
                <c:pt idx="328">
                  <c:v>176.95402027576296</c:v>
                </c:pt>
                <c:pt idx="329">
                  <c:v>172.75831143697783</c:v>
                </c:pt>
                <c:pt idx="330">
                  <c:v>169.92620797079786</c:v>
                </c:pt>
                <c:pt idx="331">
                  <c:v>165.940284573952</c:v>
                </c:pt>
                <c:pt idx="332">
                  <c:v>166.35985545783049</c:v>
                </c:pt>
                <c:pt idx="333">
                  <c:v>165.62560641104309</c:v>
                </c:pt>
                <c:pt idx="334">
                  <c:v>140.24156793639304</c:v>
                </c:pt>
                <c:pt idx="335">
                  <c:v>134.99693188791164</c:v>
                </c:pt>
                <c:pt idx="336">
                  <c:v>118.00431109083185</c:v>
                </c:pt>
                <c:pt idx="337">
                  <c:v>110.55692790198823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Възрастови_групи!$AK$17:$AK$354</c:f>
              <c:numCache>
                <c:formatCode>General</c:formatCode>
                <c:ptCount val="338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  <c:pt idx="310">
                  <c:v>549.3083040798607</c:v>
                </c:pt>
                <c:pt idx="311">
                  <c:v>523.10003355937079</c:v>
                </c:pt>
                <c:pt idx="312">
                  <c:v>493.90870785768698</c:v>
                </c:pt>
                <c:pt idx="313">
                  <c:v>473.66654769958501</c:v>
                </c:pt>
                <c:pt idx="314">
                  <c:v>456.08782966754916</c:v>
                </c:pt>
                <c:pt idx="315">
                  <c:v>424.3395995248419</c:v>
                </c:pt>
                <c:pt idx="316">
                  <c:v>409.63739898895733</c:v>
                </c:pt>
                <c:pt idx="317">
                  <c:v>409.85047435904266</c:v>
                </c:pt>
                <c:pt idx="318">
                  <c:v>369.68576709796673</c:v>
                </c:pt>
                <c:pt idx="319">
                  <c:v>329.41452215184813</c:v>
                </c:pt>
                <c:pt idx="320">
                  <c:v>323.55494947450285</c:v>
                </c:pt>
                <c:pt idx="321">
                  <c:v>302.78010089118771</c:v>
                </c:pt>
                <c:pt idx="322">
                  <c:v>289.03673952068692</c:v>
                </c:pt>
                <c:pt idx="323">
                  <c:v>279.8744986070198</c:v>
                </c:pt>
                <c:pt idx="324">
                  <c:v>277.10451879591108</c:v>
                </c:pt>
                <c:pt idx="325">
                  <c:v>262.61539363011184</c:v>
                </c:pt>
                <c:pt idx="326">
                  <c:v>246.20859013354499</c:v>
                </c:pt>
                <c:pt idx="327">
                  <c:v>227.13834451091211</c:v>
                </c:pt>
                <c:pt idx="328">
                  <c:v>210.73154101434528</c:v>
                </c:pt>
                <c:pt idx="329">
                  <c:v>206.68310898272492</c:v>
                </c:pt>
                <c:pt idx="330">
                  <c:v>200.39738556520905</c:v>
                </c:pt>
                <c:pt idx="331">
                  <c:v>196.13587816350338</c:v>
                </c:pt>
                <c:pt idx="332">
                  <c:v>198.05355649427094</c:v>
                </c:pt>
                <c:pt idx="333">
                  <c:v>201.99545084084869</c:v>
                </c:pt>
                <c:pt idx="334">
                  <c:v>175.46756726523088</c:v>
                </c:pt>
                <c:pt idx="335">
                  <c:v>168.96876847762977</c:v>
                </c:pt>
                <c:pt idx="336">
                  <c:v>152.13581424089236</c:v>
                </c:pt>
                <c:pt idx="337">
                  <c:v>146.80892998876027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Възрастови_групи!$AL$17:$AL$354</c:f>
              <c:numCache>
                <c:formatCode>General</c:formatCode>
                <c:ptCount val="338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  <c:pt idx="310">
                  <c:v>606.72627086289333</c:v>
                </c:pt>
                <c:pt idx="311">
                  <c:v>574.10351527998591</c:v>
                </c:pt>
                <c:pt idx="312">
                  <c:v>549.60083423081528</c:v>
                </c:pt>
                <c:pt idx="313">
                  <c:v>520.96688719079611</c:v>
                </c:pt>
                <c:pt idx="314">
                  <c:v>501.1653019243152</c:v>
                </c:pt>
                <c:pt idx="315">
                  <c:v>464.9811101424005</c:v>
                </c:pt>
                <c:pt idx="316">
                  <c:v>452.44485472189461</c:v>
                </c:pt>
                <c:pt idx="317">
                  <c:v>452.72976961781512</c:v>
                </c:pt>
                <c:pt idx="318">
                  <c:v>416.40312038794013</c:v>
                </c:pt>
                <c:pt idx="319">
                  <c:v>378.22452433458125</c:v>
                </c:pt>
                <c:pt idx="320">
                  <c:v>366.97038594571802</c:v>
                </c:pt>
                <c:pt idx="321">
                  <c:v>341.04313041694445</c:v>
                </c:pt>
                <c:pt idx="322">
                  <c:v>327.93704520459738</c:v>
                </c:pt>
                <c:pt idx="323">
                  <c:v>322.9510345259871</c:v>
                </c:pt>
                <c:pt idx="324">
                  <c:v>319.24714087901947</c:v>
                </c:pt>
                <c:pt idx="325">
                  <c:v>304.57402373910912</c:v>
                </c:pt>
                <c:pt idx="326">
                  <c:v>287.90650232775471</c:v>
                </c:pt>
                <c:pt idx="327">
                  <c:v>272.37864050008267</c:v>
                </c:pt>
                <c:pt idx="328">
                  <c:v>254.71391695300613</c:v>
                </c:pt>
                <c:pt idx="329">
                  <c:v>255.7111190887282</c:v>
                </c:pt>
                <c:pt idx="330">
                  <c:v>248.5882466907135</c:v>
                </c:pt>
                <c:pt idx="331">
                  <c:v>242.46257642842082</c:v>
                </c:pt>
                <c:pt idx="332">
                  <c:v>242.32011898046053</c:v>
                </c:pt>
                <c:pt idx="333">
                  <c:v>246.59384241926935</c:v>
                </c:pt>
                <c:pt idx="334">
                  <c:v>214.82583152412374</c:v>
                </c:pt>
                <c:pt idx="335">
                  <c:v>210.83702298123549</c:v>
                </c:pt>
                <c:pt idx="336">
                  <c:v>192.74492709027811</c:v>
                </c:pt>
                <c:pt idx="337">
                  <c:v>183.91256531673989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Възрастови_групи!$AM$17:$AM$354</c:f>
              <c:numCache>
                <c:formatCode>General</c:formatCode>
                <c:ptCount val="338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  <c:pt idx="310">
                  <c:v>517.39624730281105</c:v>
                </c:pt>
                <c:pt idx="311">
                  <c:v>489.88574856729963</c:v>
                </c:pt>
                <c:pt idx="312">
                  <c:v>470.66154463164111</c:v>
                </c:pt>
                <c:pt idx="313">
                  <c:v>445.13975664809431</c:v>
                </c:pt>
                <c:pt idx="314">
                  <c:v>429.23007063237685</c:v>
                </c:pt>
                <c:pt idx="315">
                  <c:v>407.68570415275951</c:v>
                </c:pt>
                <c:pt idx="316">
                  <c:v>401.38812010487135</c:v>
                </c:pt>
                <c:pt idx="317">
                  <c:v>399.06795756091259</c:v>
                </c:pt>
                <c:pt idx="318">
                  <c:v>370.5631034494188</c:v>
                </c:pt>
                <c:pt idx="319">
                  <c:v>340.73244216994857</c:v>
                </c:pt>
                <c:pt idx="320">
                  <c:v>343.38405650590147</c:v>
                </c:pt>
                <c:pt idx="321">
                  <c:v>315.21065418640183</c:v>
                </c:pt>
                <c:pt idx="322">
                  <c:v>300.29532354666674</c:v>
                </c:pt>
                <c:pt idx="323">
                  <c:v>293.66628770678449</c:v>
                </c:pt>
                <c:pt idx="324">
                  <c:v>288.69451082687277</c:v>
                </c:pt>
                <c:pt idx="325">
                  <c:v>280.07676423502585</c:v>
                </c:pt>
                <c:pt idx="326">
                  <c:v>263.83562642731431</c:v>
                </c:pt>
                <c:pt idx="327">
                  <c:v>253.56062087549674</c:v>
                </c:pt>
                <c:pt idx="328">
                  <c:v>244.27997069966159</c:v>
                </c:pt>
                <c:pt idx="329">
                  <c:v>241.62835636370866</c:v>
                </c:pt>
                <c:pt idx="330">
                  <c:v>233.01060977186174</c:v>
                </c:pt>
                <c:pt idx="331">
                  <c:v>224.7243149720089</c:v>
                </c:pt>
                <c:pt idx="332">
                  <c:v>221.40979705206777</c:v>
                </c:pt>
                <c:pt idx="333">
                  <c:v>223.06705601203834</c:v>
                </c:pt>
                <c:pt idx="334">
                  <c:v>187.9331660606623</c:v>
                </c:pt>
                <c:pt idx="335">
                  <c:v>184.95009993271529</c:v>
                </c:pt>
                <c:pt idx="336">
                  <c:v>169.70331750098606</c:v>
                </c:pt>
                <c:pt idx="337">
                  <c:v>167.38315495702727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Възрастови_групи!$A$17:$A$354</c:f>
              <c:numCache>
                <c:formatCode>m/d/yyyy</c:formatCode>
                <c:ptCount val="338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</c:numCache>
            </c:numRef>
          </c:cat>
          <c:val>
            <c:numRef>
              <c:f>Възрастови_групи!$AN$17:$AN$354</c:f>
              <c:numCache>
                <c:formatCode>General</c:formatCode>
                <c:ptCount val="338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  <c:pt idx="310">
                  <c:v>360.63603081798806</c:v>
                </c:pt>
                <c:pt idx="311">
                  <c:v>357.90393967542758</c:v>
                </c:pt>
                <c:pt idx="312">
                  <c:v>344.24348396262496</c:v>
                </c:pt>
                <c:pt idx="313">
                  <c:v>338.77930167750395</c:v>
                </c:pt>
                <c:pt idx="314">
                  <c:v>330.58302824982241</c:v>
                </c:pt>
                <c:pt idx="315">
                  <c:v>300.53002568165675</c:v>
                </c:pt>
                <c:pt idx="316">
                  <c:v>289.60166111141467</c:v>
                </c:pt>
                <c:pt idx="317">
                  <c:v>267.74493197093057</c:v>
                </c:pt>
                <c:pt idx="318">
                  <c:v>232.22774711764384</c:v>
                </c:pt>
                <c:pt idx="319">
                  <c:v>210.37101797715974</c:v>
                </c:pt>
                <c:pt idx="320">
                  <c:v>204.90683569203867</c:v>
                </c:pt>
                <c:pt idx="321">
                  <c:v>183.05010655155456</c:v>
                </c:pt>
                <c:pt idx="322">
                  <c:v>185.78219769411507</c:v>
                </c:pt>
                <c:pt idx="323">
                  <c:v>177.58592426643352</c:v>
                </c:pt>
                <c:pt idx="324">
                  <c:v>172.12174198131248</c:v>
                </c:pt>
                <c:pt idx="325">
                  <c:v>152.99710398338888</c:v>
                </c:pt>
                <c:pt idx="326">
                  <c:v>133.87246598546528</c:v>
                </c:pt>
                <c:pt idx="327">
                  <c:v>136.60455712802579</c:v>
                </c:pt>
                <c:pt idx="328">
                  <c:v>133.87246598546528</c:v>
                </c:pt>
                <c:pt idx="329">
                  <c:v>136.60455712802579</c:v>
                </c:pt>
                <c:pt idx="330">
                  <c:v>128.40828370034424</c:v>
                </c:pt>
                <c:pt idx="331">
                  <c:v>131.14037484290475</c:v>
                </c:pt>
                <c:pt idx="332">
                  <c:v>131.14037484290475</c:v>
                </c:pt>
                <c:pt idx="333">
                  <c:v>128.40828370034424</c:v>
                </c:pt>
                <c:pt idx="334">
                  <c:v>112.01573684498115</c:v>
                </c:pt>
                <c:pt idx="335">
                  <c:v>112.01573684498115</c:v>
                </c:pt>
                <c:pt idx="336">
                  <c:v>101.08737227473908</c:v>
                </c:pt>
                <c:pt idx="337">
                  <c:v>98.355281132178575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'TS_COVID-19_BG'!$AL$89:$AL$443</c:f>
              <c:numCache>
                <c:formatCode>General</c:formatCode>
                <c:ptCount val="355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'TS_COVID-19_BG'!$W$89:$W$443</c:f>
              <c:numCache>
                <c:formatCode>General</c:formatCode>
                <c:ptCount val="355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'TS_COVID-19_BG'!$E$89:$E$443</c:f>
              <c:numCache>
                <c:formatCode>d\.m\.yy;@</c:formatCode>
                <c:ptCount val="355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</c:numCache>
            </c:numRef>
          </c:cat>
          <c:val>
            <c:numRef>
              <c:f>'TS_COVID-19_BG'!$V$89:$V$443</c:f>
              <c:numCache>
                <c:formatCode>General</c:formatCode>
                <c:ptCount val="355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'TS_COVID-19_BG'!$AP$2:$AP$443</c:f>
              <c:numCache>
                <c:formatCode>0.00</c:formatCode>
                <c:ptCount val="442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  <c:pt idx="414" formatCode="General">
                  <c:v>1.3168578993821713</c:v>
                </c:pt>
                <c:pt idx="415" formatCode="General">
                  <c:v>1.3378915273029659</c:v>
                </c:pt>
                <c:pt idx="416" formatCode="General">
                  <c:v>1.3597668971033536</c:v>
                </c:pt>
                <c:pt idx="417" formatCode="General">
                  <c:v>1.3725335748887402</c:v>
                </c:pt>
                <c:pt idx="418" formatCode="General">
                  <c:v>1.3904746370901973</c:v>
                </c:pt>
                <c:pt idx="419" formatCode="General">
                  <c:v>1.3912110140978802</c:v>
                </c:pt>
                <c:pt idx="420" formatCode="General">
                  <c:v>1.3810731144229382</c:v>
                </c:pt>
                <c:pt idx="421" formatCode="General">
                  <c:v>1.3717364276833817</c:v>
                </c:pt>
                <c:pt idx="422" formatCode="General">
                  <c:v>1.3490199339001019</c:v>
                </c:pt>
                <c:pt idx="423" formatCode="General">
                  <c:v>1.3451020968389045</c:v>
                </c:pt>
                <c:pt idx="424" formatCode="General">
                  <c:v>1.2976884247925649</c:v>
                </c:pt>
                <c:pt idx="425" formatCode="General">
                  <c:v>1.2737885988325415</c:v>
                </c:pt>
                <c:pt idx="426" formatCode="General">
                  <c:v>1.2740561925836518</c:v>
                </c:pt>
                <c:pt idx="427" formatCode="General">
                  <c:v>1.2613094442215982</c:v>
                </c:pt>
                <c:pt idx="428" formatCode="General">
                  <c:v>1.2522002629174931</c:v>
                </c:pt>
                <c:pt idx="429" formatCode="General">
                  <c:v>1.2955786918156778</c:v>
                </c:pt>
                <c:pt idx="430" formatCode="General">
                  <c:v>1.2912101172949753</c:v>
                </c:pt>
                <c:pt idx="431" formatCode="General">
                  <c:v>1.3657016746722057</c:v>
                </c:pt>
                <c:pt idx="432" formatCode="General">
                  <c:v>1.4284132432731702</c:v>
                </c:pt>
                <c:pt idx="433" formatCode="General">
                  <c:v>1.4565632044390497</c:v>
                </c:pt>
                <c:pt idx="434" formatCode="General">
                  <c:v>1.453690807799443</c:v>
                </c:pt>
                <c:pt idx="435" formatCode="General">
                  <c:v>1.4481397643508038</c:v>
                </c:pt>
                <c:pt idx="436" formatCode="General">
                  <c:v>1.4919011082693947</c:v>
                </c:pt>
                <c:pt idx="437" formatCode="General">
                  <c:v>1.5910507495981367</c:v>
                </c:pt>
                <c:pt idx="438" formatCode="General">
                  <c:v>1.6146016146016147</c:v>
                </c:pt>
                <c:pt idx="439" formatCode="General">
                  <c:v>1.6338298894762133</c:v>
                </c:pt>
                <c:pt idx="440" formatCode="General">
                  <c:v>1.6053897978825795</c:v>
                </c:pt>
                <c:pt idx="441" formatCode="General">
                  <c:v>1.5844798268665943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'TS_COVID-19_BG'!$AQ$2:$AQ$443</c:f>
              <c:numCache>
                <c:formatCode>0.00</c:formatCode>
                <c:ptCount val="442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  <c:pt idx="414" formatCode="General">
                  <c:v>12.946160635481025</c:v>
                </c:pt>
                <c:pt idx="415" formatCode="General">
                  <c:v>12.833779913147925</c:v>
                </c:pt>
                <c:pt idx="416" formatCode="General">
                  <c:v>12.885410120169876</c:v>
                </c:pt>
                <c:pt idx="417" formatCode="General">
                  <c:v>12.742704107754715</c:v>
                </c:pt>
                <c:pt idx="418" formatCode="General">
                  <c:v>12.522427010275649</c:v>
                </c:pt>
                <c:pt idx="419" formatCode="General">
                  <c:v>12.861477490866308</c:v>
                </c:pt>
                <c:pt idx="420" formatCode="General">
                  <c:v>12.615175313833404</c:v>
                </c:pt>
                <c:pt idx="421" formatCode="General">
                  <c:v>12.623290509738913</c:v>
                </c:pt>
                <c:pt idx="422" formatCode="General">
                  <c:v>12.590159845351181</c:v>
                </c:pt>
                <c:pt idx="423" formatCode="General">
                  <c:v>12.739404945414618</c:v>
                </c:pt>
                <c:pt idx="424" formatCode="General">
                  <c:v>12.043155181004787</c:v>
                </c:pt>
                <c:pt idx="425" formatCode="General">
                  <c:v>12.045656749777574</c:v>
                </c:pt>
                <c:pt idx="426" formatCode="General">
                  <c:v>11.812959610183508</c:v>
                </c:pt>
                <c:pt idx="427" formatCode="General">
                  <c:v>11.846503543254446</c:v>
                </c:pt>
                <c:pt idx="428" formatCode="General">
                  <c:v>11.920411755531294</c:v>
                </c:pt>
                <c:pt idx="429" formatCode="General">
                  <c:v>11.709230122788179</c:v>
                </c:pt>
                <c:pt idx="430" formatCode="General">
                  <c:v>11.765699666940193</c:v>
                </c:pt>
                <c:pt idx="431" formatCode="General">
                  <c:v>12.265351161884979</c:v>
                </c:pt>
                <c:pt idx="432" formatCode="General">
                  <c:v>12.728380024360536</c:v>
                </c:pt>
                <c:pt idx="433" formatCode="General">
                  <c:v>12.507947517484538</c:v>
                </c:pt>
                <c:pt idx="434" formatCode="General">
                  <c:v>12.587047353760445</c:v>
                </c:pt>
                <c:pt idx="435" formatCode="General">
                  <c:v>12.650182831272854</c:v>
                </c:pt>
                <c:pt idx="436" formatCode="General">
                  <c:v>12.489343563512362</c:v>
                </c:pt>
                <c:pt idx="437" formatCode="General">
                  <c:v>12.774333234917822</c:v>
                </c:pt>
                <c:pt idx="438" formatCode="General">
                  <c:v>13.130923130923131</c:v>
                </c:pt>
                <c:pt idx="439" formatCode="General">
                  <c:v>13.421801648615681</c:v>
                </c:pt>
                <c:pt idx="440" formatCode="General">
                  <c:v>13.212704523580365</c:v>
                </c:pt>
                <c:pt idx="441" formatCode="General">
                  <c:v>13.166640902767043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'TS_COVID-19_BG'!$E$2:$E$443</c:f>
              <c:numCache>
                <c:formatCode>d\.m\.yy;@</c:formatCode>
                <c:ptCount val="442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</c:numCache>
            </c:numRef>
          </c:cat>
          <c:val>
            <c:numRef>
              <c:f>'TS_COVID-19_BG'!$AO$2:$AO$443</c:f>
              <c:numCache>
                <c:formatCode>0.00</c:formatCode>
                <c:ptCount val="442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  <c:pt idx="414" formatCode="General">
                  <c:v>9.2326732673267333</c:v>
                </c:pt>
                <c:pt idx="415" formatCode="General">
                  <c:v>9.4406050332507494</c:v>
                </c:pt>
                <c:pt idx="416" formatCode="General">
                  <c:v>9.5454545454545467</c:v>
                </c:pt>
                <c:pt idx="417" formatCode="General">
                  <c:v>9.7237723214285712</c:v>
                </c:pt>
                <c:pt idx="418" formatCode="General">
                  <c:v>9.9941383352872215</c:v>
                </c:pt>
                <c:pt idx="419" formatCode="General">
                  <c:v>9.7610427226647349</c:v>
                </c:pt>
                <c:pt idx="420" formatCode="General">
                  <c:v>9.8674521354933731</c:v>
                </c:pt>
                <c:pt idx="421" formatCode="General">
                  <c:v>9.8015990524133851</c:v>
                </c:pt>
                <c:pt idx="422" formatCode="General">
                  <c:v>9.6779003877124961</c:v>
                </c:pt>
                <c:pt idx="423" formatCode="General">
                  <c:v>9.5502248875562223</c:v>
                </c:pt>
                <c:pt idx="424" formatCode="General">
                  <c:v>9.7271841506982781</c:v>
                </c:pt>
                <c:pt idx="425" formatCode="General">
                  <c:v>9.5633756924079503</c:v>
                </c:pt>
                <c:pt idx="426" formatCode="General">
                  <c:v>9.7352690008539717</c:v>
                </c:pt>
                <c:pt idx="427" formatCode="General">
                  <c:v>9.6225773546412796</c:v>
                </c:pt>
                <c:pt idx="428" formatCode="General">
                  <c:v>9.5060893098782149</c:v>
                </c:pt>
                <c:pt idx="429" formatCode="General">
                  <c:v>9.9623047926763597</c:v>
                </c:pt>
                <c:pt idx="430" formatCode="General">
                  <c:v>9.8890942698706095</c:v>
                </c:pt>
                <c:pt idx="431" formatCode="General">
                  <c:v>10.019047619047619</c:v>
                </c:pt>
                <c:pt idx="432" formatCode="General">
                  <c:v>10.089949159170903</c:v>
                </c:pt>
                <c:pt idx="433" formatCode="General">
                  <c:v>10.430463576158941</c:v>
                </c:pt>
                <c:pt idx="434" formatCode="General">
                  <c:v>10.353378797272164</c:v>
                </c:pt>
                <c:pt idx="435" formatCode="General">
                  <c:v>10.271716755866612</c:v>
                </c:pt>
                <c:pt idx="436" formatCode="General">
                  <c:v>10.670731707317072</c:v>
                </c:pt>
                <c:pt idx="437" formatCode="General">
                  <c:v>11.07558803379767</c:v>
                </c:pt>
                <c:pt idx="438" formatCode="General">
                  <c:v>10.949773863365865</c:v>
                </c:pt>
                <c:pt idx="439" formatCode="General">
                  <c:v>10.85195187822244</c:v>
                </c:pt>
                <c:pt idx="440" formatCode="General">
                  <c:v>10.83398285268901</c:v>
                </c:pt>
                <c:pt idx="441" formatCode="General">
                  <c:v>10.741419963321981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'TS_COVID-19_BG'!$E$15:$E$443</c:f>
              <c:numCache>
                <c:formatCode>d\.m\.yy;@</c:formatCode>
                <c:ptCount val="429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</c:numCache>
            </c:numRef>
          </c:cat>
          <c:val>
            <c:numRef>
              <c:f>'TS_COVID-19_BG'!$AR$15:$AR$443</c:f>
              <c:numCache>
                <c:formatCode>0.00</c:formatCode>
                <c:ptCount val="429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  <c:pt idx="401">
                  <c:v>366.92895126535609</c:v>
                </c:pt>
                <c:pt idx="402">
                  <c:v>347.32162149020888</c:v>
                </c:pt>
                <c:pt idx="403">
                  <c:v>331.58397015197619</c:v>
                </c:pt>
                <c:pt idx="404">
                  <c:v>315.25651652410238</c:v>
                </c:pt>
                <c:pt idx="405">
                  <c:v>301.61913675386057</c:v>
                </c:pt>
                <c:pt idx="406">
                  <c:v>280.41502517017233</c:v>
                </c:pt>
                <c:pt idx="407">
                  <c:v>271.63991793404631</c:v>
                </c:pt>
                <c:pt idx="408">
                  <c:v>270.63293841514655</c:v>
                </c:pt>
                <c:pt idx="409">
                  <c:v>244.69602309262973</c:v>
                </c:pt>
                <c:pt idx="410">
                  <c:v>219.82362897580688</c:v>
                </c:pt>
                <c:pt idx="411">
                  <c:v>214.54417921243268</c:v>
                </c:pt>
                <c:pt idx="412">
                  <c:v>198.20234016286022</c:v>
                </c:pt>
                <c:pt idx="413">
                  <c:v>189.78686846919837</c:v>
                </c:pt>
                <c:pt idx="414">
                  <c:v>185.01090846527404</c:v>
                </c:pt>
                <c:pt idx="415">
                  <c:v>182.72362641520184</c:v>
                </c:pt>
                <c:pt idx="416">
                  <c:v>172.9271542384775</c:v>
                </c:pt>
                <c:pt idx="417">
                  <c:v>158.9301389257715</c:v>
                </c:pt>
                <c:pt idx="418">
                  <c:v>148.50070819431022</c:v>
                </c:pt>
                <c:pt idx="419">
                  <c:v>137.98496493265753</c:v>
                </c:pt>
                <c:pt idx="420">
                  <c:v>136.05731842504949</c:v>
                </c:pt>
                <c:pt idx="421">
                  <c:v>132.2739525183263</c:v>
                </c:pt>
                <c:pt idx="422">
                  <c:v>129.44002444370855</c:v>
                </c:pt>
                <c:pt idx="423">
                  <c:v>130.10175384184265</c:v>
                </c:pt>
                <c:pt idx="424">
                  <c:v>131.39644179471372</c:v>
                </c:pt>
                <c:pt idx="425">
                  <c:v>113.06941455073895</c:v>
                </c:pt>
                <c:pt idx="426">
                  <c:v>110.52319491009256</c:v>
                </c:pt>
                <c:pt idx="427">
                  <c:v>99.575888997482849</c:v>
                </c:pt>
                <c:pt idx="428">
                  <c:v>95.001324897338449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'TS_COVID-19_BG'!$E$88:$E$443</c:f>
              <c:numCache>
                <c:formatCode>d\.m\.yy;@</c:formatCode>
                <c:ptCount val="35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</c:numCache>
            </c:numRef>
          </c:cat>
          <c:val>
            <c:numRef>
              <c:f>'TS_COVID-19_BG'!$AU$88:$AU$443</c:f>
              <c:numCache>
                <c:formatCode>0.00</c:formatCode>
                <c:ptCount val="356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  <c:pt idx="328">
                  <c:v>1225.9975642603979</c:v>
                </c:pt>
                <c:pt idx="329">
                  <c:v>1198.2480858038616</c:v>
                </c:pt>
                <c:pt idx="330">
                  <c:v>1258.479846455763</c:v>
                </c:pt>
                <c:pt idx="331">
                  <c:v>1256.5665853698536</c:v>
                </c:pt>
                <c:pt idx="332">
                  <c:v>1297.3636413069903</c:v>
                </c:pt>
                <c:pt idx="333">
                  <c:v>1210.705860994821</c:v>
                </c:pt>
                <c:pt idx="334">
                  <c:v>1204.850994363504</c:v>
                </c:pt>
                <c:pt idx="335">
                  <c:v>1172.3399413247419</c:v>
                </c:pt>
                <c:pt idx="336">
                  <c:v>1067.3407483468993</c:v>
                </c:pt>
                <c:pt idx="337">
                  <c:v>897.86609531607792</c:v>
                </c:pt>
                <c:pt idx="338">
                  <c:v>910.3238705070371</c:v>
                </c:pt>
                <c:pt idx="339">
                  <c:v>758.90292170791781</c:v>
                </c:pt>
                <c:pt idx="340">
                  <c:v>847.15748382862819</c:v>
                </c:pt>
                <c:pt idx="341">
                  <c:v>853.15620467693088</c:v>
                </c:pt>
                <c:pt idx="342">
                  <c:v>891.4070409734212</c:v>
                </c:pt>
                <c:pt idx="343">
                  <c:v>1030.4852979551699</c:v>
                </c:pt>
                <c:pt idx="344">
                  <c:v>1130.9530830979638</c:v>
                </c:pt>
                <c:pt idx="345">
                  <c:v>1075.6842929320683</c:v>
                </c:pt>
                <c:pt idx="346">
                  <c:v>1155.0055081779683</c:v>
                </c:pt>
                <c:pt idx="347">
                  <c:v>1142.4470350351191</c:v>
                </c:pt>
                <c:pt idx="348">
                  <c:v>1139.2534714180372</c:v>
                </c:pt>
                <c:pt idx="349">
                  <c:v>1117.0423803154492</c:v>
                </c:pt>
                <c:pt idx="350">
                  <c:v>1118.6679329673875</c:v>
                </c:pt>
                <c:pt idx="351">
                  <c:v>1127.356727673322</c:v>
                </c:pt>
                <c:pt idx="352">
                  <c:v>1126.7093836968866</c:v>
                </c:pt>
                <c:pt idx="353">
                  <c:v>1154.3006225147387</c:v>
                </c:pt>
                <c:pt idx="354">
                  <c:v>1159.1916658922514</c:v>
                </c:pt>
                <c:pt idx="355">
                  <c:v>1140.4186905756212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'TS_COVID-19_BG'!$E$88:$E$443</c:f>
              <c:numCache>
                <c:formatCode>d\.m\.yy;@</c:formatCode>
                <c:ptCount val="356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</c:numCache>
            </c:numRef>
          </c:cat>
          <c:val>
            <c:numRef>
              <c:f>'TS_COVID-19_BG'!$R$88:$R$443</c:f>
              <c:numCache>
                <c:formatCode>General</c:formatCode>
                <c:ptCount val="356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  <c:pt idx="328">
                  <c:v>23.109217499740208</c:v>
                </c:pt>
                <c:pt idx="329">
                  <c:v>22.046778687832475</c:v>
                </c:pt>
                <c:pt idx="330">
                  <c:v>20.475033629811072</c:v>
                </c:pt>
                <c:pt idx="331">
                  <c:v>18.912781628260568</c:v>
                </c:pt>
                <c:pt idx="332">
                  <c:v>17.109995504270941</c:v>
                </c:pt>
                <c:pt idx="333">
                  <c:v>15.737692142843226</c:v>
                </c:pt>
                <c:pt idx="334">
                  <c:v>15.353511327823036</c:v>
                </c:pt>
                <c:pt idx="335">
                  <c:v>15.952726518764255</c:v>
                </c:pt>
                <c:pt idx="336">
                  <c:v>14.411132083754005</c:v>
                </c:pt>
                <c:pt idx="337">
                  <c:v>13.248364479891572</c:v>
                </c:pt>
                <c:pt idx="338">
                  <c:v>15.025906735751295</c:v>
                </c:pt>
                <c:pt idx="339">
                  <c:v>16.088688723367401</c:v>
                </c:pt>
                <c:pt idx="340">
                  <c:v>17.440076374919023</c:v>
                </c:pt>
                <c:pt idx="341">
                  <c:v>17.034668798081725</c:v>
                </c:pt>
                <c:pt idx="342">
                  <c:v>16.022011069520428</c:v>
                </c:pt>
                <c:pt idx="343">
                  <c:v>16.437159128574443</c:v>
                </c:pt>
                <c:pt idx="344">
                  <c:v>16.72367388135023</c:v>
                </c:pt>
                <c:pt idx="345">
                  <c:v>14.401640291093912</c:v>
                </c:pt>
                <c:pt idx="346">
                  <c:v>13.588926727452488</c:v>
                </c:pt>
                <c:pt idx="347">
                  <c:v>11.818651862737093</c:v>
                </c:pt>
                <c:pt idx="348">
                  <c:v>11.313534647699859</c:v>
                </c:pt>
                <c:pt idx="349">
                  <c:v>11.323324914152737</c:v>
                </c:pt>
                <c:pt idx="350">
                  <c:v>10.028220961748023</c:v>
                </c:pt>
                <c:pt idx="351">
                  <c:v>8.5222535968804625</c:v>
                </c:pt>
                <c:pt idx="352">
                  <c:v>7.6310127759037423</c:v>
                </c:pt>
                <c:pt idx="353">
                  <c:v>7.014978967887556</c:v>
                </c:pt>
                <c:pt idx="354">
                  <c:v>6.5001512249218667</c:v>
                </c:pt>
                <c:pt idx="355">
                  <c:v>6.5217953024469661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543</xdr:row>
      <xdr:rowOff>136342</xdr:rowOff>
    </xdr:from>
    <xdr:to>
      <xdr:col>55</xdr:col>
      <xdr:colOff>2014538</xdr:colOff>
      <xdr:row>564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479</xdr:row>
      <xdr:rowOff>111308</xdr:rowOff>
    </xdr:from>
    <xdr:to>
      <xdr:col>48</xdr:col>
      <xdr:colOff>1351690</xdr:colOff>
      <xdr:row>507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509</xdr:row>
      <xdr:rowOff>3400</xdr:rowOff>
    </xdr:from>
    <xdr:to>
      <xdr:col>48</xdr:col>
      <xdr:colOff>1127307</xdr:colOff>
      <xdr:row>541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501</xdr:row>
      <xdr:rowOff>20999</xdr:rowOff>
    </xdr:from>
    <xdr:to>
      <xdr:col>56</xdr:col>
      <xdr:colOff>328613</xdr:colOff>
      <xdr:row>520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479</xdr:row>
      <xdr:rowOff>19986</xdr:rowOff>
    </xdr:from>
    <xdr:to>
      <xdr:col>56</xdr:col>
      <xdr:colOff>286703</xdr:colOff>
      <xdr:row>498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522</xdr:row>
      <xdr:rowOff>168117</xdr:rowOff>
    </xdr:from>
    <xdr:to>
      <xdr:col>56</xdr:col>
      <xdr:colOff>50483</xdr:colOff>
      <xdr:row>542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464</xdr:row>
      <xdr:rowOff>80782</xdr:rowOff>
    </xdr:from>
    <xdr:to>
      <xdr:col>32</xdr:col>
      <xdr:colOff>330609</xdr:colOff>
      <xdr:row>486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489</xdr:row>
      <xdr:rowOff>82550</xdr:rowOff>
    </xdr:from>
    <xdr:to>
      <xdr:col>20</xdr:col>
      <xdr:colOff>650875</xdr:colOff>
      <xdr:row>510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561</xdr:row>
      <xdr:rowOff>70983</xdr:rowOff>
    </xdr:from>
    <xdr:to>
      <xdr:col>33</xdr:col>
      <xdr:colOff>630844</xdr:colOff>
      <xdr:row>583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543</xdr:row>
      <xdr:rowOff>176347</xdr:rowOff>
    </xdr:from>
    <xdr:to>
      <xdr:col>49</xdr:col>
      <xdr:colOff>37286</xdr:colOff>
      <xdr:row>564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545</xdr:row>
      <xdr:rowOff>110660</xdr:rowOff>
    </xdr:from>
    <xdr:to>
      <xdr:col>44</xdr:col>
      <xdr:colOff>41125</xdr:colOff>
      <xdr:row>563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537</xdr:row>
      <xdr:rowOff>39279</xdr:rowOff>
    </xdr:from>
    <xdr:to>
      <xdr:col>29</xdr:col>
      <xdr:colOff>501015</xdr:colOff>
      <xdr:row>557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537</xdr:row>
      <xdr:rowOff>70665</xdr:rowOff>
    </xdr:from>
    <xdr:to>
      <xdr:col>17</xdr:col>
      <xdr:colOff>306493</xdr:colOff>
      <xdr:row>558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513</xdr:row>
      <xdr:rowOff>119132</xdr:rowOff>
    </xdr:from>
    <xdr:to>
      <xdr:col>20</xdr:col>
      <xdr:colOff>728980</xdr:colOff>
      <xdr:row>535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487</xdr:row>
      <xdr:rowOff>164148</xdr:rowOff>
    </xdr:from>
    <xdr:to>
      <xdr:col>32</xdr:col>
      <xdr:colOff>501714</xdr:colOff>
      <xdr:row>510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513</xdr:row>
      <xdr:rowOff>51117</xdr:rowOff>
    </xdr:from>
    <xdr:to>
      <xdr:col>32</xdr:col>
      <xdr:colOff>309086</xdr:colOff>
      <xdr:row>535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464</xdr:row>
      <xdr:rowOff>106680</xdr:rowOff>
    </xdr:from>
    <xdr:to>
      <xdr:col>20</xdr:col>
      <xdr:colOff>471671</xdr:colOff>
      <xdr:row>486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457</xdr:row>
      <xdr:rowOff>0</xdr:rowOff>
    </xdr:from>
    <xdr:to>
      <xdr:col>90</xdr:col>
      <xdr:colOff>129617</xdr:colOff>
      <xdr:row>478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361</xdr:row>
      <xdr:rowOff>26670</xdr:rowOff>
    </xdr:from>
    <xdr:to>
      <xdr:col>29</xdr:col>
      <xdr:colOff>502920</xdr:colOff>
      <xdr:row>390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364</xdr:row>
      <xdr:rowOff>160020</xdr:rowOff>
    </xdr:from>
    <xdr:to>
      <xdr:col>41</xdr:col>
      <xdr:colOff>440266</xdr:colOff>
      <xdr:row>390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65"/>
  <sheetViews>
    <sheetView tabSelected="1" zoomScaleNormal="100" workbookViewId="0">
      <pane ySplit="1" topLeftCell="A437" activePane="bottomLeft" state="frozen"/>
      <selection activeCell="AI1" sqref="AI1"/>
      <selection pane="bottomLeft" activeCell="F444" sqref="F444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42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43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443" si="225">T258</f>
        <v>110536</v>
      </c>
      <c r="BG258" s="2">
        <f t="shared" ref="BG258:BG443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444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443" si="1129">AI357-U357</f>
        <v>26805</v>
      </c>
      <c r="AM357" s="3">
        <f t="shared" ref="AM357:AM443" si="1130">(AB357/T357)*100</f>
        <v>4.1316520869372733</v>
      </c>
      <c r="AN357" s="3">
        <f t="shared" ref="AN357:AN443" si="1131">(U357/AI357)*100</f>
        <v>14.012125878163795</v>
      </c>
      <c r="AO357" s="3">
        <f t="shared" ref="AO357:AO443" si="1132">(V357/U357)*100</f>
        <v>8.4706959706959708</v>
      </c>
      <c r="AP357" s="3">
        <f t="shared" ref="AP357:AP443" si="1133">(V357/AI357)*100</f>
        <v>1.1869245821704681</v>
      </c>
      <c r="AQ357" s="3">
        <f t="shared" ref="AQ357:AQ443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28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:L416" si="1967">T415-T414</f>
        <v>798</v>
      </c>
      <c r="M415" s="46">
        <v>11137</v>
      </c>
      <c r="N415" s="36">
        <f t="shared" ref="N415:N416" si="1968">SUM(F409:F415)</f>
        <v>47125</v>
      </c>
      <c r="O415" s="51">
        <f t="shared" ref="O415:O416" si="1969">SUM(J409:J415)</f>
        <v>84415</v>
      </c>
      <c r="P415" s="36">
        <f t="shared" ref="P415:P416" si="1970">SUM(K409:K415)</f>
        <v>11137</v>
      </c>
      <c r="Q415" s="46">
        <v>721</v>
      </c>
      <c r="R415" s="36">
        <f t="shared" ref="R415:R416" si="1971">(P415/N415)*100</f>
        <v>23.632891246684352</v>
      </c>
      <c r="S415" s="46">
        <f t="shared" ref="S415:S416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:Y416" si="1973">SUM(K402:K415)</f>
        <v>25569</v>
      </c>
      <c r="Z415" s="36">
        <f t="shared" ref="Z415:Z416" si="1974">SUM(X402:X415)</f>
        <v>1508</v>
      </c>
      <c r="AA415" s="39">
        <f t="shared" ref="AA415:AA416" si="1975">(Z415/Y415)*100</f>
        <v>5.8977668270170911</v>
      </c>
      <c r="AB415" s="46">
        <v>15859</v>
      </c>
      <c r="AC415" s="46">
        <v>509</v>
      </c>
      <c r="AD415" s="36">
        <f t="shared" ref="AD415:AD416" si="1976">SUM(AC402:AC415)</f>
        <v>38587</v>
      </c>
      <c r="AE415" s="36">
        <f t="shared" ref="AE415:AE416" si="1977">AD415+Z415</f>
        <v>40095</v>
      </c>
      <c r="AF415" s="36">
        <f t="shared" ref="AF415:AF416" si="1978">(Z415/AE415)*100</f>
        <v>3.7610674647711688</v>
      </c>
      <c r="AG415" s="36">
        <f t="shared" ref="AG415:AG416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:AR416" si="1980">(Y415/6951482)*100000</f>
        <v>367.82084741066723</v>
      </c>
      <c r="AS415" s="41">
        <f t="shared" ref="AS415:AS416" si="1981">(Z415/6951482)*100000</f>
        <v>21.693215921439489</v>
      </c>
      <c r="AT415" s="39">
        <f t="shared" ref="AT415:AT416" si="1982">(N415/6951482)*100000</f>
        <v>677.91299754498391</v>
      </c>
      <c r="AU415" s="41">
        <f t="shared" ref="AU415:AU416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>
        <f t="shared" si="1779"/>
        <v>44312</v>
      </c>
      <c r="F416" s="11">
        <v>3644</v>
      </c>
      <c r="G416" s="11">
        <v>1810</v>
      </c>
      <c r="H416" s="11">
        <v>259</v>
      </c>
      <c r="I416" s="11">
        <v>141</v>
      </c>
      <c r="J416" s="11">
        <f t="shared" si="230"/>
        <v>5454</v>
      </c>
      <c r="K416" s="3">
        <v>400</v>
      </c>
      <c r="L416" s="2">
        <f t="shared" si="1967"/>
        <v>400</v>
      </c>
      <c r="N416" s="2">
        <f t="shared" si="1968"/>
        <v>48115</v>
      </c>
      <c r="O416" s="11">
        <f t="shared" si="1969"/>
        <v>85225</v>
      </c>
      <c r="P416" s="2">
        <f t="shared" si="1970"/>
        <v>11119</v>
      </c>
      <c r="R416" s="2">
        <f t="shared" si="1971"/>
        <v>23.109217499740208</v>
      </c>
      <c r="S416" s="3">
        <f t="shared" si="1972"/>
        <v>13.0466412437665</v>
      </c>
      <c r="T416" s="3">
        <v>397500</v>
      </c>
      <c r="U416" s="3">
        <v>8080</v>
      </c>
      <c r="V416" s="3">
        <v>746</v>
      </c>
      <c r="W416" s="3">
        <f t="shared" si="130"/>
        <v>7334</v>
      </c>
      <c r="X416" s="3">
        <v>48</v>
      </c>
      <c r="Y416" s="2">
        <f t="shared" si="1973"/>
        <v>25507</v>
      </c>
      <c r="Z416" s="2">
        <f t="shared" si="1974"/>
        <v>1489</v>
      </c>
      <c r="AA416" s="19">
        <f t="shared" si="1975"/>
        <v>5.8376132042184494</v>
      </c>
      <c r="AB416" s="3">
        <v>15907</v>
      </c>
      <c r="AC416" s="3">
        <v>557</v>
      </c>
      <c r="AD416" s="2">
        <f t="shared" si="1976"/>
        <v>38685</v>
      </c>
      <c r="AE416" s="2">
        <f t="shared" si="1977"/>
        <v>40174</v>
      </c>
      <c r="AF416" s="2">
        <f t="shared" si="1978"/>
        <v>3.7063772589236823</v>
      </c>
      <c r="AG416" s="2">
        <f t="shared" si="1979"/>
        <v>0.65935116970401964</v>
      </c>
      <c r="AH416" s="3">
        <v>324943</v>
      </c>
      <c r="AI416" s="3">
        <f t="shared" si="180"/>
        <v>56650</v>
      </c>
      <c r="AJ416" s="3">
        <v>4</v>
      </c>
      <c r="AL416" s="3">
        <f t="shared" si="1129"/>
        <v>48570</v>
      </c>
      <c r="AM416" s="3">
        <f t="shared" si="1130"/>
        <v>4.0017610062893079</v>
      </c>
      <c r="AN416" s="3">
        <f t="shared" si="1131"/>
        <v>14.263018534863194</v>
      </c>
      <c r="AO416" s="3">
        <f t="shared" si="1132"/>
        <v>9.2326732673267333</v>
      </c>
      <c r="AP416" s="3">
        <f t="shared" si="1133"/>
        <v>1.3168578993821713</v>
      </c>
      <c r="AQ416" s="3">
        <f t="shared" si="1134"/>
        <v>12.946160635481025</v>
      </c>
      <c r="AR416" s="19">
        <f t="shared" si="1980"/>
        <v>366.92895126535609</v>
      </c>
      <c r="AS416" s="22">
        <f t="shared" si="1981"/>
        <v>21.419892909166705</v>
      </c>
      <c r="AT416" s="19">
        <f t="shared" si="1982"/>
        <v>692.15456502656559</v>
      </c>
      <c r="AU416" s="22">
        <f t="shared" si="1983"/>
        <v>1225.9975642603979</v>
      </c>
      <c r="AV416" s="2"/>
      <c r="AW416" s="60"/>
      <c r="AX416" s="60"/>
      <c r="BE416" s="6">
        <f t="shared" si="176"/>
        <v>44312</v>
      </c>
      <c r="BF416" s="2">
        <f t="shared" si="225"/>
        <v>397500</v>
      </c>
      <c r="BG416" s="2">
        <f t="shared" si="226"/>
        <v>15907</v>
      </c>
    </row>
    <row r="417" spans="1:67" x14ac:dyDescent="0.3">
      <c r="B417" s="3">
        <v>4</v>
      </c>
      <c r="C417" s="3">
        <v>27</v>
      </c>
      <c r="D417" s="3">
        <v>416</v>
      </c>
      <c r="E417" s="84">
        <f t="shared" si="1779"/>
        <v>44313</v>
      </c>
      <c r="F417" s="11">
        <v>6602</v>
      </c>
      <c r="G417" s="11">
        <v>7421</v>
      </c>
      <c r="H417" s="11">
        <v>1045</v>
      </c>
      <c r="I417" s="11">
        <v>714</v>
      </c>
      <c r="J417" s="11">
        <f t="shared" si="230"/>
        <v>14023</v>
      </c>
      <c r="K417" s="3">
        <v>1759</v>
      </c>
      <c r="L417" s="2">
        <f t="shared" ref="L417" si="1984">T417-T416</f>
        <v>1759</v>
      </c>
      <c r="N417" s="2">
        <f t="shared" ref="N417" si="1985">SUM(F411:F417)</f>
        <v>47372</v>
      </c>
      <c r="O417" s="11">
        <f t="shared" ref="O417" si="1986">SUM(J411:J417)</f>
        <v>83296</v>
      </c>
      <c r="P417" s="2">
        <f t="shared" ref="P417" si="1987">SUM(K411:K417)</f>
        <v>10444</v>
      </c>
      <c r="R417" s="2">
        <f t="shared" ref="R417" si="1988">(P417/N417)*100</f>
        <v>22.046778687832475</v>
      </c>
      <c r="S417" s="3">
        <f t="shared" ref="S417" si="1989">(P417/O417)*100</f>
        <v>12.538417210910488</v>
      </c>
      <c r="T417" s="3">
        <v>399259</v>
      </c>
      <c r="U417" s="3">
        <v>7669</v>
      </c>
      <c r="V417" s="3">
        <v>724</v>
      </c>
      <c r="W417" s="3">
        <f t="shared" si="130"/>
        <v>6945</v>
      </c>
      <c r="X417" s="3">
        <v>194</v>
      </c>
      <c r="Y417" s="2">
        <f t="shared" ref="Y417" si="1990">SUM(K404:K417)</f>
        <v>24144</v>
      </c>
      <c r="Z417" s="2">
        <f t="shared" ref="Z417" si="1991">SUM(X404:X417)</f>
        <v>1482</v>
      </c>
      <c r="AA417" s="19">
        <f t="shared" ref="AA417" si="1992">(Z417/Y417)*100</f>
        <v>6.1381709741550692</v>
      </c>
      <c r="AB417" s="3">
        <v>16101</v>
      </c>
      <c r="AC417" s="3">
        <v>4100</v>
      </c>
      <c r="AD417" s="2">
        <f t="shared" ref="AD417" si="1993">SUM(AC404:AC417)</f>
        <v>39687</v>
      </c>
      <c r="AE417" s="2">
        <f t="shared" ref="AE417" si="1994">AD417+Z417</f>
        <v>41169</v>
      </c>
      <c r="AF417" s="2">
        <f t="shared" ref="AF417" si="1995">(Z417/AE417)*100</f>
        <v>3.5997959629818554</v>
      </c>
      <c r="AG417" s="2">
        <f t="shared" ref="AG417" si="1996">Y417/AD417</f>
        <v>0.60836042028875958</v>
      </c>
      <c r="AH417" s="3">
        <v>329043</v>
      </c>
      <c r="AI417" s="3">
        <f t="shared" si="180"/>
        <v>54115</v>
      </c>
      <c r="AJ417" s="3">
        <v>41</v>
      </c>
      <c r="AL417" s="3">
        <f t="shared" si="1129"/>
        <v>46446</v>
      </c>
      <c r="AM417" s="3">
        <f t="shared" si="1130"/>
        <v>4.0327206149391746</v>
      </c>
      <c r="AN417" s="3">
        <f t="shared" si="1131"/>
        <v>14.171671440450892</v>
      </c>
      <c r="AO417" s="3">
        <f t="shared" si="1132"/>
        <v>9.4406050332507494</v>
      </c>
      <c r="AP417" s="3">
        <f t="shared" si="1133"/>
        <v>1.3378915273029659</v>
      </c>
      <c r="AQ417" s="3">
        <f t="shared" si="1134"/>
        <v>12.833779913147925</v>
      </c>
      <c r="AR417" s="19">
        <f t="shared" ref="AR417" si="1997">(Y417/6951482)*100000</f>
        <v>347.32162149020888</v>
      </c>
      <c r="AS417" s="22">
        <f t="shared" ref="AS417" si="1998">(Z417/6951482)*100000</f>
        <v>21.319194957276736</v>
      </c>
      <c r="AT417" s="19">
        <f t="shared" ref="AT417" si="1999">(N417/6951482)*100000</f>
        <v>681.46619670453003</v>
      </c>
      <c r="AU417" s="22">
        <f t="shared" ref="AU417" si="2000">(O417/6951482)*100000</f>
        <v>1198.2480858038616</v>
      </c>
      <c r="AV417" s="2"/>
      <c r="AW417" s="60"/>
      <c r="AX417" s="60"/>
      <c r="BE417" s="6">
        <f t="shared" si="176"/>
        <v>44313</v>
      </c>
      <c r="BF417" s="2">
        <f t="shared" si="225"/>
        <v>399259</v>
      </c>
      <c r="BG417" s="2">
        <f t="shared" si="226"/>
        <v>16101</v>
      </c>
    </row>
    <row r="418" spans="1:67" x14ac:dyDescent="0.3">
      <c r="B418" s="3">
        <v>4</v>
      </c>
      <c r="C418" s="3">
        <v>28</v>
      </c>
      <c r="D418" s="3">
        <v>417</v>
      </c>
      <c r="E418" s="84">
        <f t="shared" si="1779"/>
        <v>44314</v>
      </c>
      <c r="F418" s="11">
        <v>10295</v>
      </c>
      <c r="G418" s="11">
        <v>7692</v>
      </c>
      <c r="H418" s="11">
        <v>814</v>
      </c>
      <c r="I418" s="11">
        <v>1036</v>
      </c>
      <c r="J418" s="11">
        <f t="shared" si="230"/>
        <v>17987</v>
      </c>
      <c r="K418" s="3">
        <v>1850</v>
      </c>
      <c r="L418" s="2">
        <f t="shared" ref="L418" si="2001">T418-T417</f>
        <v>1850</v>
      </c>
      <c r="N418" s="2">
        <f t="shared" ref="N418" si="2002">SUM(F412:F418)</f>
        <v>49807</v>
      </c>
      <c r="O418" s="11">
        <f t="shared" ref="O418" si="2003">SUM(J412:J418)</f>
        <v>87483</v>
      </c>
      <c r="P418" s="2">
        <f t="shared" ref="P418" si="2004">SUM(K412:K418)</f>
        <v>10198</v>
      </c>
      <c r="R418" s="2">
        <f t="shared" ref="R418" si="2005">(P418/N418)*100</f>
        <v>20.475033629811072</v>
      </c>
      <c r="S418" s="3">
        <f t="shared" ref="S418" si="2006">(P418/O418)*100</f>
        <v>11.65712195512271</v>
      </c>
      <c r="T418" s="3">
        <v>401109</v>
      </c>
      <c r="U418" s="3">
        <v>7480</v>
      </c>
      <c r="V418" s="3">
        <v>714</v>
      </c>
      <c r="W418" s="3">
        <f t="shared" ref="W418:W443" si="2007">U418-V418</f>
        <v>6766</v>
      </c>
      <c r="X418" s="3">
        <v>81</v>
      </c>
      <c r="Y418" s="2">
        <f t="shared" ref="Y418" si="2008">SUM(K405:K418)</f>
        <v>23050</v>
      </c>
      <c r="Z418" s="2">
        <f t="shared" ref="Z418" si="2009">SUM(X405:X418)</f>
        <v>1436</v>
      </c>
      <c r="AA418" s="19">
        <f t="shared" ref="AA418" si="2010">(Z418/Y418)*100</f>
        <v>6.2299349240780915</v>
      </c>
      <c r="AB418" s="3">
        <v>16182</v>
      </c>
      <c r="AC418" s="3">
        <v>3375</v>
      </c>
      <c r="AD418" s="2">
        <f t="shared" ref="AD418" si="2011">SUM(AC405:AC418)</f>
        <v>39067</v>
      </c>
      <c r="AE418" s="2">
        <f t="shared" ref="AE418" si="2012">AD418+Z418</f>
        <v>40503</v>
      </c>
      <c r="AF418" s="2">
        <f t="shared" ref="AF418" si="2013">(Z418/AE418)*100</f>
        <v>3.5454163889094636</v>
      </c>
      <c r="AG418" s="2">
        <f t="shared" ref="AG418" si="2014">Y418/AD418</f>
        <v>0.59001203061407326</v>
      </c>
      <c r="AH418" s="3">
        <v>332418</v>
      </c>
      <c r="AI418" s="3">
        <f t="shared" si="180"/>
        <v>52509</v>
      </c>
      <c r="AJ418" s="3">
        <v>40</v>
      </c>
      <c r="AL418" s="3">
        <f t="shared" si="1129"/>
        <v>45029</v>
      </c>
      <c r="AM418" s="3">
        <f t="shared" si="1130"/>
        <v>4.0343148620449805</v>
      </c>
      <c r="AN418" s="3">
        <f t="shared" si="1131"/>
        <v>14.24517701727323</v>
      </c>
      <c r="AO418" s="3">
        <f t="shared" si="1132"/>
        <v>9.5454545454545467</v>
      </c>
      <c r="AP418" s="3">
        <f t="shared" si="1133"/>
        <v>1.3597668971033536</v>
      </c>
      <c r="AQ418" s="3">
        <f t="shared" si="1134"/>
        <v>12.885410120169876</v>
      </c>
      <c r="AR418" s="19">
        <f t="shared" ref="AR418" si="2015">(Y418/6951482)*100000</f>
        <v>331.58397015197619</v>
      </c>
      <c r="AS418" s="22">
        <f t="shared" ref="AS418" si="2016">(Z418/6951482)*100000</f>
        <v>20.65746555914264</v>
      </c>
      <c r="AT418" s="19">
        <f t="shared" ref="AT418" si="2017">(N418/6951482)*100000</f>
        <v>716.49469854054144</v>
      </c>
      <c r="AU418" s="22">
        <f t="shared" ref="AU418" si="2018">(O418/6951482)*100000</f>
        <v>1258.479846455763</v>
      </c>
      <c r="AV418" s="2"/>
      <c r="AW418" s="60"/>
      <c r="AX418" s="60"/>
      <c r="BE418" s="6">
        <f t="shared" si="176"/>
        <v>44314</v>
      </c>
      <c r="BF418" s="2">
        <f t="shared" si="225"/>
        <v>401109</v>
      </c>
      <c r="BG418" s="2">
        <f t="shared" si="226"/>
        <v>16182</v>
      </c>
    </row>
    <row r="419" spans="1:67" x14ac:dyDescent="0.3">
      <c r="B419" s="3">
        <v>4</v>
      </c>
      <c r="C419" s="3">
        <v>29</v>
      </c>
      <c r="D419" s="3">
        <v>418</v>
      </c>
      <c r="E419" s="84">
        <f t="shared" si="1779"/>
        <v>44315</v>
      </c>
      <c r="F419" s="11">
        <v>8414</v>
      </c>
      <c r="G419" s="11">
        <v>5668</v>
      </c>
      <c r="H419" s="11">
        <v>607</v>
      </c>
      <c r="I419" s="11">
        <v>775</v>
      </c>
      <c r="J419" s="11">
        <f t="shared" si="230"/>
        <v>14082</v>
      </c>
      <c r="K419" s="3">
        <v>1382</v>
      </c>
      <c r="L419" s="2">
        <f t="shared" ref="L419" si="2019">T419-T418</f>
        <v>1382</v>
      </c>
      <c r="N419" s="2">
        <f t="shared" ref="N419" si="2020">SUM(F413:F419)</f>
        <v>50643</v>
      </c>
      <c r="O419" s="11">
        <f t="shared" ref="O419" si="2021">SUM(J413:J419)</f>
        <v>87350</v>
      </c>
      <c r="P419" s="2">
        <f t="shared" ref="P419" si="2022">SUM(K413:K419)</f>
        <v>9578</v>
      </c>
      <c r="R419" s="2">
        <f t="shared" ref="R419" si="2023">(P419/N419)*100</f>
        <v>18.912781628260568</v>
      </c>
      <c r="S419" s="3">
        <f t="shared" ref="S419" si="2024">(P419/O419)*100</f>
        <v>10.96508299942759</v>
      </c>
      <c r="T419" s="3">
        <v>402491</v>
      </c>
      <c r="U419" s="3">
        <v>7168</v>
      </c>
      <c r="V419" s="3">
        <v>697</v>
      </c>
      <c r="W419" s="3">
        <f t="shared" si="2007"/>
        <v>6471</v>
      </c>
      <c r="X419" s="3">
        <v>96</v>
      </c>
      <c r="Y419" s="2">
        <f t="shared" ref="Y419" si="2025">SUM(K406:K419)</f>
        <v>21915</v>
      </c>
      <c r="Z419" s="2">
        <f t="shared" ref="Z419" si="2026">SUM(X406:X419)</f>
        <v>1407</v>
      </c>
      <c r="AA419" s="19">
        <f t="shared" ref="AA419" si="2027">(Z419/Y419)*100</f>
        <v>6.4202600958247773</v>
      </c>
      <c r="AB419" s="3">
        <v>16278</v>
      </c>
      <c r="AC419" s="3">
        <v>3013</v>
      </c>
      <c r="AD419" s="2">
        <f t="shared" ref="AD419" si="2028">SUM(AC406:AC419)</f>
        <v>38433</v>
      </c>
      <c r="AE419" s="2">
        <f t="shared" ref="AE419" si="2029">AD419+Z419</f>
        <v>39840</v>
      </c>
      <c r="AF419" s="2">
        <f t="shared" ref="AF419" si="2030">(Z419/AE419)*100</f>
        <v>3.5316265060240966</v>
      </c>
      <c r="AG419" s="2">
        <f t="shared" ref="AG419" si="2031">Y419/AD419</f>
        <v>0.57021309811880416</v>
      </c>
      <c r="AH419" s="3">
        <v>335431</v>
      </c>
      <c r="AI419" s="3">
        <f t="shared" si="180"/>
        <v>50782</v>
      </c>
      <c r="AJ419" s="3">
        <v>19</v>
      </c>
      <c r="AL419" s="3">
        <f t="shared" si="1129"/>
        <v>43614</v>
      </c>
      <c r="AM419" s="3">
        <f t="shared" si="1130"/>
        <v>4.0443140343510784</v>
      </c>
      <c r="AN419" s="3">
        <f t="shared" si="1131"/>
        <v>14.115237682643455</v>
      </c>
      <c r="AO419" s="3">
        <f t="shared" si="1132"/>
        <v>9.7237723214285712</v>
      </c>
      <c r="AP419" s="3">
        <f t="shared" si="1133"/>
        <v>1.3725335748887402</v>
      </c>
      <c r="AQ419" s="3">
        <f t="shared" si="1134"/>
        <v>12.742704107754715</v>
      </c>
      <c r="AR419" s="19">
        <f t="shared" ref="AR419" si="2032">(Y419/6951482)*100000</f>
        <v>315.25651652410238</v>
      </c>
      <c r="AS419" s="22">
        <f t="shared" ref="AS419" si="2033">(Z419/6951482)*100000</f>
        <v>20.240288329884187</v>
      </c>
      <c r="AT419" s="19">
        <f t="shared" ref="AT419" si="2034">(N419/6951482)*100000</f>
        <v>728.52091108054367</v>
      </c>
      <c r="AU419" s="22">
        <f t="shared" ref="AU419" si="2035">(O419/6951482)*100000</f>
        <v>1256.5665853698536</v>
      </c>
      <c r="AV419" s="2"/>
      <c r="AW419" s="60"/>
      <c r="AX419" s="60"/>
      <c r="BE419" s="6">
        <f t="shared" si="176"/>
        <v>44315</v>
      </c>
      <c r="BF419" s="2">
        <f t="shared" si="225"/>
        <v>402491</v>
      </c>
      <c r="BG419" s="2">
        <f t="shared" si="226"/>
        <v>16278</v>
      </c>
    </row>
    <row r="420" spans="1:67" x14ac:dyDescent="0.3">
      <c r="B420" s="3">
        <v>4</v>
      </c>
      <c r="C420" s="3">
        <v>30</v>
      </c>
      <c r="D420" s="3">
        <v>419</v>
      </c>
      <c r="E420" s="84">
        <f t="shared" si="1779"/>
        <v>44316</v>
      </c>
      <c r="F420" s="11">
        <v>10476</v>
      </c>
      <c r="G420" s="11">
        <v>5783</v>
      </c>
      <c r="H420" s="11">
        <v>598</v>
      </c>
      <c r="I420" s="11">
        <v>639</v>
      </c>
      <c r="J420" s="11">
        <f t="shared" si="230"/>
        <v>16259</v>
      </c>
      <c r="K420" s="3">
        <v>1237</v>
      </c>
      <c r="L420" s="2">
        <f t="shared" ref="L420" si="2036">T420-T419</f>
        <v>1237</v>
      </c>
      <c r="N420" s="2">
        <f t="shared" ref="N420" si="2037">SUM(F414:F420)</f>
        <v>53384</v>
      </c>
      <c r="O420" s="11">
        <f t="shared" ref="O420" si="2038">SUM(J414:J420)</f>
        <v>90186</v>
      </c>
      <c r="P420" s="2">
        <f t="shared" ref="P420" si="2039">SUM(K414:K420)</f>
        <v>9134</v>
      </c>
      <c r="R420" s="2">
        <f t="shared" ref="R420" si="2040">(P420/N420)*100</f>
        <v>17.109995504270941</v>
      </c>
      <c r="S420" s="3">
        <f t="shared" ref="S420" si="2041">(P420/O420)*100</f>
        <v>10.12795777615151</v>
      </c>
      <c r="T420" s="3">
        <v>403728</v>
      </c>
      <c r="U420" s="3">
        <v>6824</v>
      </c>
      <c r="V420" s="3">
        <v>682</v>
      </c>
      <c r="W420" s="3">
        <f t="shared" si="2007"/>
        <v>6142</v>
      </c>
      <c r="X420" s="3">
        <v>90</v>
      </c>
      <c r="Y420" s="2">
        <f t="shared" ref="Y420" si="2042">SUM(K407:K420)</f>
        <v>20967</v>
      </c>
      <c r="Z420" s="2">
        <f t="shared" ref="Z420" si="2043">SUM(X407:X420)</f>
        <v>1389</v>
      </c>
      <c r="AA420" s="19">
        <f t="shared" ref="AA420" si="2044">(Z420/Y420)*100</f>
        <v>6.6246959507797962</v>
      </c>
      <c r="AB420" s="3">
        <v>16368</v>
      </c>
      <c r="AC420" s="3">
        <v>2881</v>
      </c>
      <c r="AD420" s="2">
        <f t="shared" ref="AD420" si="2045">SUM(AC407:AC420)</f>
        <v>37921</v>
      </c>
      <c r="AE420" s="2">
        <f t="shared" ref="AE420" si="2046">AD420+Z420</f>
        <v>39310</v>
      </c>
      <c r="AF420" s="2">
        <f t="shared" ref="AF420" si="2047">(Z420/AE420)*100</f>
        <v>3.5334520478249809</v>
      </c>
      <c r="AG420" s="2">
        <f t="shared" ref="AG420" si="2048">Y420/AD420</f>
        <v>0.55291263416049152</v>
      </c>
      <c r="AH420" s="3">
        <v>338312</v>
      </c>
      <c r="AI420" s="3">
        <f t="shared" si="180"/>
        <v>49048</v>
      </c>
      <c r="AJ420" s="3">
        <v>25</v>
      </c>
      <c r="AL420" s="3">
        <f t="shared" si="1129"/>
        <v>42224</v>
      </c>
      <c r="AM420" s="3">
        <f t="shared" si="1130"/>
        <v>4.0542147188205924</v>
      </c>
      <c r="AN420" s="3">
        <f t="shared" si="1131"/>
        <v>13.912901647365846</v>
      </c>
      <c r="AO420" s="3">
        <f t="shared" si="1132"/>
        <v>9.9941383352872215</v>
      </c>
      <c r="AP420" s="3">
        <f t="shared" si="1133"/>
        <v>1.3904746370901973</v>
      </c>
      <c r="AQ420" s="3">
        <f t="shared" si="1134"/>
        <v>12.522427010275649</v>
      </c>
      <c r="AR420" s="19">
        <f t="shared" ref="AR420" si="2049">(Y420/6951482)*100000</f>
        <v>301.61913675386057</v>
      </c>
      <c r="AS420" s="22">
        <f t="shared" ref="AS420" si="2050">(Z420/6951482)*100000</f>
        <v>19.981350739309978</v>
      </c>
      <c r="AT420" s="19">
        <f t="shared" ref="AT420" si="2051">(N420/6951482)*100000</f>
        <v>767.95135195631667</v>
      </c>
      <c r="AU420" s="22">
        <f t="shared" ref="AU420" si="2052">(O420/6951482)*100000</f>
        <v>1297.3636413069903</v>
      </c>
      <c r="AV420" s="2"/>
      <c r="AW420" s="60"/>
      <c r="AX420" s="60"/>
      <c r="BE420" s="6">
        <f t="shared" si="176"/>
        <v>44316</v>
      </c>
      <c r="BF420" s="2">
        <f t="shared" si="225"/>
        <v>403728</v>
      </c>
      <c r="BG420" s="2">
        <f t="shared" si="226"/>
        <v>16368</v>
      </c>
    </row>
    <row r="421" spans="1:67" x14ac:dyDescent="0.3">
      <c r="B421" s="3">
        <v>5</v>
      </c>
      <c r="C421" s="3">
        <v>1</v>
      </c>
      <c r="D421" s="3">
        <v>420</v>
      </c>
      <c r="E421" s="84">
        <f t="shared" si="1779"/>
        <v>44317</v>
      </c>
      <c r="F421" s="11">
        <v>6724</v>
      </c>
      <c r="G421" s="11">
        <v>2140</v>
      </c>
      <c r="H421" s="11">
        <v>266</v>
      </c>
      <c r="I421" s="11">
        <v>386</v>
      </c>
      <c r="J421" s="11">
        <f t="shared" si="230"/>
        <v>8864</v>
      </c>
      <c r="K421" s="3">
        <v>652</v>
      </c>
      <c r="L421" s="2">
        <f t="shared" ref="L421" si="2053">T421-T420</f>
        <v>652</v>
      </c>
      <c r="N421" s="2">
        <f t="shared" ref="N421" si="2054">SUM(F415:F421)</f>
        <v>51329</v>
      </c>
      <c r="O421" s="11">
        <f t="shared" ref="O421" si="2055">SUM(J415:J421)</f>
        <v>84162</v>
      </c>
      <c r="P421" s="2">
        <f t="shared" ref="P421" si="2056">SUM(K415:K421)</f>
        <v>8078</v>
      </c>
      <c r="R421" s="2">
        <f t="shared" ref="R421" si="2057">(P421/N421)*100</f>
        <v>15.737692142843226</v>
      </c>
      <c r="S421" s="3">
        <f t="shared" ref="S421" si="2058">(P421/O421)*100</f>
        <v>9.5981559373589036</v>
      </c>
      <c r="T421" s="3">
        <v>404380</v>
      </c>
      <c r="U421" s="3">
        <v>6905</v>
      </c>
      <c r="V421" s="3">
        <v>674</v>
      </c>
      <c r="W421" s="3">
        <f t="shared" si="2007"/>
        <v>6231</v>
      </c>
      <c r="X421" s="3">
        <v>31</v>
      </c>
      <c r="Y421" s="2">
        <f t="shared" ref="Y421" si="2059">SUM(K408:K421)</f>
        <v>19493</v>
      </c>
      <c r="Z421" s="2">
        <f t="shared" ref="Z421" si="2060">SUM(X408:X421)</f>
        <v>1299</v>
      </c>
      <c r="AA421" s="19">
        <f t="shared" ref="AA421" si="2061">(Z421/Y421)*100</f>
        <v>6.6639306417688404</v>
      </c>
      <c r="AB421" s="3">
        <v>16399</v>
      </c>
      <c r="AC421" s="3">
        <v>1222</v>
      </c>
      <c r="AD421" s="2">
        <f t="shared" ref="AD421" si="2062">SUM(AC408:AC421)</f>
        <v>35501</v>
      </c>
      <c r="AE421" s="2">
        <f t="shared" ref="AE421" si="2063">AD421+Z421</f>
        <v>36800</v>
      </c>
      <c r="AF421" s="2">
        <f t="shared" ref="AF421" si="2064">(Z421/AE421)*100</f>
        <v>3.5298913043478262</v>
      </c>
      <c r="AG421" s="2">
        <f t="shared" ref="AG421" si="2065">Y421/AD421</f>
        <v>0.5490831244190304</v>
      </c>
      <c r="AH421" s="3">
        <v>339534</v>
      </c>
      <c r="AI421" s="3">
        <f t="shared" si="180"/>
        <v>48447</v>
      </c>
      <c r="AJ421" s="3">
        <v>2</v>
      </c>
      <c r="AL421" s="3">
        <f t="shared" si="1129"/>
        <v>41542</v>
      </c>
      <c r="AM421" s="3">
        <f t="shared" si="1130"/>
        <v>4.0553439833819676</v>
      </c>
      <c r="AN421" s="3">
        <f t="shared" si="1131"/>
        <v>14.252688504964187</v>
      </c>
      <c r="AO421" s="3">
        <f t="shared" si="1132"/>
        <v>9.7610427226647349</v>
      </c>
      <c r="AP421" s="3">
        <f t="shared" si="1133"/>
        <v>1.3912110140978802</v>
      </c>
      <c r="AQ421" s="3">
        <f t="shared" si="1134"/>
        <v>12.861477490866308</v>
      </c>
      <c r="AR421" s="19">
        <f t="shared" ref="AR421" si="2066">(Y421/6951482)*100000</f>
        <v>280.41502517017233</v>
      </c>
      <c r="AS421" s="22">
        <f t="shared" ref="AS421" si="2067">(Z421/6951482)*100000</f>
        <v>18.686662786438919</v>
      </c>
      <c r="AT421" s="19">
        <f t="shared" ref="AT421" si="2068">(N421/6951482)*100000</f>
        <v>738.38931036576082</v>
      </c>
      <c r="AU421" s="22">
        <f t="shared" ref="AU421" si="2069">(O421/6951482)*100000</f>
        <v>1210.705860994821</v>
      </c>
      <c r="AV421" s="2"/>
      <c r="AW421" s="60"/>
      <c r="AX421" s="60"/>
      <c r="BE421" s="6">
        <f t="shared" si="176"/>
        <v>44317</v>
      </c>
      <c r="BF421" s="2">
        <f t="shared" si="225"/>
        <v>404380</v>
      </c>
      <c r="BG421" s="2">
        <f t="shared" si="226"/>
        <v>16399</v>
      </c>
    </row>
    <row r="422" spans="1:67" s="46" customFormat="1" x14ac:dyDescent="0.3">
      <c r="A422" s="98" t="s">
        <v>46</v>
      </c>
      <c r="B422" s="46">
        <v>5</v>
      </c>
      <c r="C422" s="46">
        <v>2</v>
      </c>
      <c r="D422" s="46">
        <v>421</v>
      </c>
      <c r="E422" s="83">
        <f t="shared" si="1779"/>
        <v>44318</v>
      </c>
      <c r="F422" s="51">
        <v>4296</v>
      </c>
      <c r="G422" s="51">
        <v>2790</v>
      </c>
      <c r="H422" s="51">
        <v>321</v>
      </c>
      <c r="I422" s="51">
        <v>145</v>
      </c>
      <c r="J422" s="51">
        <f t="shared" si="230"/>
        <v>7086</v>
      </c>
      <c r="K422" s="46">
        <v>466</v>
      </c>
      <c r="L422" s="36">
        <f t="shared" ref="L422:L423" si="2070">T422-T421</f>
        <v>466</v>
      </c>
      <c r="M422" s="46">
        <v>7746</v>
      </c>
      <c r="N422" s="36">
        <f t="shared" ref="N422:N423" si="2071">SUM(F416:F422)</f>
        <v>50451</v>
      </c>
      <c r="O422" s="51">
        <f t="shared" ref="O422:O423" si="2072">SUM(J416:J422)</f>
        <v>83755</v>
      </c>
      <c r="P422" s="36">
        <f t="shared" ref="P422:P423" si="2073">SUM(K416:K422)</f>
        <v>7746</v>
      </c>
      <c r="Q422" s="46">
        <v>585</v>
      </c>
      <c r="R422" s="36">
        <f t="shared" ref="R422:R423" si="2074">(P422/N422)*100</f>
        <v>15.353511327823036</v>
      </c>
      <c r="S422" s="46">
        <f t="shared" ref="S422:S423" si="2075">(P422/O422)*100</f>
        <v>9.2484030804131088</v>
      </c>
      <c r="T422" s="46">
        <v>404846</v>
      </c>
      <c r="U422" s="46">
        <v>6790</v>
      </c>
      <c r="V422" s="46">
        <v>670</v>
      </c>
      <c r="W422" s="46">
        <f t="shared" si="2007"/>
        <v>6120</v>
      </c>
      <c r="X422" s="46">
        <v>45</v>
      </c>
      <c r="Y422" s="36">
        <f t="shared" ref="Y422:Y423" si="2076">SUM(K409:K422)</f>
        <v>18883</v>
      </c>
      <c r="Z422" s="36">
        <f t="shared" ref="Z422:Z423" si="2077">SUM(X409:X422)</f>
        <v>1306</v>
      </c>
      <c r="AA422" s="39">
        <f t="shared" ref="AA422:AA423" si="2078">(Z422/Y422)*100</f>
        <v>6.9162738971561719</v>
      </c>
      <c r="AB422" s="46">
        <v>16444</v>
      </c>
      <c r="AC422" s="46">
        <v>355</v>
      </c>
      <c r="AD422" s="36">
        <f t="shared" ref="AD422:AD423" si="2079">SUM(AC409:AC422)</f>
        <v>34652</v>
      </c>
      <c r="AE422" s="36">
        <f t="shared" ref="AE422:AE423" si="2080">AD422+Z422</f>
        <v>35958</v>
      </c>
      <c r="AF422" s="36">
        <f t="shared" ref="AF422:AF423" si="2081">(Z422/AE422)*100</f>
        <v>3.6320151287613323</v>
      </c>
      <c r="AG422" s="36">
        <f t="shared" ref="AG422:AG423" si="2082">Y422/AD422</f>
        <v>0.5449324714302205</v>
      </c>
      <c r="AH422" s="46">
        <v>339889</v>
      </c>
      <c r="AI422" s="46">
        <f t="shared" si="180"/>
        <v>48513</v>
      </c>
      <c r="AJ422" s="46">
        <v>11</v>
      </c>
      <c r="AL422" s="46">
        <f t="shared" si="1129"/>
        <v>41723</v>
      </c>
      <c r="AM422" s="46">
        <f t="shared" si="1130"/>
        <v>4.061791397222648</v>
      </c>
      <c r="AN422" s="46">
        <f t="shared" si="1131"/>
        <v>13.996248428256344</v>
      </c>
      <c r="AO422" s="46">
        <f t="shared" si="1132"/>
        <v>9.8674521354933731</v>
      </c>
      <c r="AP422" s="46">
        <f t="shared" si="1133"/>
        <v>1.3810731144229382</v>
      </c>
      <c r="AQ422" s="46">
        <f t="shared" si="1134"/>
        <v>12.615175313833404</v>
      </c>
      <c r="AR422" s="39">
        <f t="shared" ref="AR422:AR423" si="2083">(Y422/6951482)*100000</f>
        <v>271.63991793404631</v>
      </c>
      <c r="AS422" s="41">
        <f t="shared" ref="AS422:AS423" si="2084">(Z422/6951482)*100000</f>
        <v>18.787360738328893</v>
      </c>
      <c r="AT422" s="39">
        <f t="shared" ref="AT422:AT423" si="2085">(N422/6951482)*100000</f>
        <v>725.75891011441877</v>
      </c>
      <c r="AU422" s="41">
        <f t="shared" ref="AU422:AU423" si="2086">(O422/6951482)*100000</f>
        <v>1204.850994363504</v>
      </c>
      <c r="AV422" s="36"/>
      <c r="AW422" s="61"/>
      <c r="AX422" s="61"/>
      <c r="BA422" s="51"/>
      <c r="BD422" s="51"/>
      <c r="BE422" s="50">
        <f t="shared" si="176"/>
        <v>44318</v>
      </c>
      <c r="BF422" s="36">
        <f t="shared" si="225"/>
        <v>404846</v>
      </c>
      <c r="BG422" s="36">
        <f t="shared" si="226"/>
        <v>16444</v>
      </c>
      <c r="BK422" s="51"/>
      <c r="BL422" s="51"/>
      <c r="BM422" s="51"/>
      <c r="BN422" s="51"/>
      <c r="BO422" s="51"/>
    </row>
    <row r="423" spans="1:67" x14ac:dyDescent="0.3">
      <c r="B423" s="3">
        <v>5</v>
      </c>
      <c r="C423" s="3">
        <v>3</v>
      </c>
      <c r="D423" s="3">
        <v>422</v>
      </c>
      <c r="E423" s="84">
        <f t="shared" si="1779"/>
        <v>44319</v>
      </c>
      <c r="F423" s="11">
        <v>1423</v>
      </c>
      <c r="G423" s="11">
        <v>1771</v>
      </c>
      <c r="H423" s="11">
        <v>294</v>
      </c>
      <c r="I423" s="11">
        <v>54</v>
      </c>
      <c r="J423" s="11">
        <f t="shared" si="230"/>
        <v>3194</v>
      </c>
      <c r="K423" s="3">
        <v>348</v>
      </c>
      <c r="L423" s="2">
        <f t="shared" si="2070"/>
        <v>348</v>
      </c>
      <c r="N423" s="2">
        <f t="shared" si="2071"/>
        <v>48230</v>
      </c>
      <c r="O423" s="11">
        <f t="shared" si="2072"/>
        <v>81495</v>
      </c>
      <c r="P423" s="2">
        <f t="shared" si="2073"/>
        <v>7694</v>
      </c>
      <c r="R423" s="2">
        <f t="shared" si="2074"/>
        <v>15.952726518764255</v>
      </c>
      <c r="S423" s="3">
        <f t="shared" si="2075"/>
        <v>9.4410700042947422</v>
      </c>
      <c r="T423" s="3">
        <v>405194</v>
      </c>
      <c r="U423" s="3">
        <v>6754</v>
      </c>
      <c r="V423" s="3">
        <v>662</v>
      </c>
      <c r="W423" s="3">
        <f t="shared" si="2007"/>
        <v>6092</v>
      </c>
      <c r="X423" s="3">
        <v>48</v>
      </c>
      <c r="Y423" s="2">
        <f t="shared" si="2076"/>
        <v>18813</v>
      </c>
      <c r="Z423" s="2">
        <f t="shared" si="2077"/>
        <v>1297</v>
      </c>
      <c r="AA423" s="19">
        <f t="shared" si="2078"/>
        <v>6.8941689257428367</v>
      </c>
      <c r="AB423" s="3">
        <v>16492</v>
      </c>
      <c r="AC423" s="3">
        <v>553</v>
      </c>
      <c r="AD423" s="2">
        <f t="shared" si="2079"/>
        <v>33764</v>
      </c>
      <c r="AE423" s="2">
        <f t="shared" si="2080"/>
        <v>35061</v>
      </c>
      <c r="AF423" s="2">
        <f t="shared" si="2081"/>
        <v>3.6992669918142664</v>
      </c>
      <c r="AG423" s="2">
        <f t="shared" si="2082"/>
        <v>0.55719109110294984</v>
      </c>
      <c r="AH423" s="3">
        <v>340442</v>
      </c>
      <c r="AI423" s="3">
        <f t="shared" si="180"/>
        <v>48260</v>
      </c>
      <c r="AJ423" s="3">
        <v>1</v>
      </c>
      <c r="AL423" s="3">
        <f t="shared" si="1129"/>
        <v>41506</v>
      </c>
      <c r="AM423" s="3">
        <f t="shared" si="1130"/>
        <v>4.0701491137578545</v>
      </c>
      <c r="AN423" s="3">
        <f t="shared" si="1131"/>
        <v>13.995026937422296</v>
      </c>
      <c r="AO423" s="3">
        <f t="shared" si="1132"/>
        <v>9.8015990524133851</v>
      </c>
      <c r="AP423" s="3">
        <f t="shared" si="1133"/>
        <v>1.3717364276833817</v>
      </c>
      <c r="AQ423" s="3">
        <f t="shared" si="1134"/>
        <v>12.623290509738913</v>
      </c>
      <c r="AR423" s="19">
        <f t="shared" si="2083"/>
        <v>270.63293841514655</v>
      </c>
      <c r="AS423" s="22">
        <f t="shared" si="2084"/>
        <v>18.657891943041786</v>
      </c>
      <c r="AT423" s="19">
        <f t="shared" si="2085"/>
        <v>693.80888852190083</v>
      </c>
      <c r="AU423" s="22">
        <f t="shared" si="2086"/>
        <v>1172.3399413247419</v>
      </c>
      <c r="AV423" s="2"/>
      <c r="AW423" s="60"/>
      <c r="AX423" s="60"/>
      <c r="BE423" s="6">
        <f t="shared" si="176"/>
        <v>44319</v>
      </c>
      <c r="BF423" s="2">
        <f t="shared" si="225"/>
        <v>405194</v>
      </c>
      <c r="BG423" s="2">
        <f t="shared" si="226"/>
        <v>16492</v>
      </c>
    </row>
    <row r="424" spans="1:67" x14ac:dyDescent="0.3">
      <c r="B424" s="3">
        <v>5</v>
      </c>
      <c r="C424" s="3">
        <v>4</v>
      </c>
      <c r="D424" s="3">
        <v>423</v>
      </c>
      <c r="E424" s="84">
        <f t="shared" si="1779"/>
        <v>44320</v>
      </c>
      <c r="F424" s="11">
        <v>3934</v>
      </c>
      <c r="G424" s="11">
        <v>2790</v>
      </c>
      <c r="H424" s="11">
        <v>444</v>
      </c>
      <c r="I424" s="11">
        <v>187</v>
      </c>
      <c r="J424" s="11">
        <f t="shared" si="230"/>
        <v>6724</v>
      </c>
      <c r="K424" s="3">
        <v>631</v>
      </c>
      <c r="L424" s="2">
        <f t="shared" ref="L424" si="2087">T424-T423</f>
        <v>631</v>
      </c>
      <c r="N424" s="2">
        <f t="shared" ref="N424" si="2088">SUM(F418:F424)</f>
        <v>45562</v>
      </c>
      <c r="O424" s="11">
        <f t="shared" ref="O424" si="2089">SUM(J418:J424)</f>
        <v>74196</v>
      </c>
      <c r="P424" s="2">
        <f t="shared" ref="P424" si="2090">SUM(K418:K424)</f>
        <v>6566</v>
      </c>
      <c r="R424" s="2">
        <f t="shared" ref="R424" si="2091">(P424/N424)*100</f>
        <v>14.411132083754005</v>
      </c>
      <c r="S424" s="3">
        <f t="shared" ref="S424" si="2092">(P424/O424)*100</f>
        <v>8.8495336675831577</v>
      </c>
      <c r="T424" s="3">
        <v>405825</v>
      </c>
      <c r="U424" s="3">
        <v>6706</v>
      </c>
      <c r="V424" s="3">
        <v>649</v>
      </c>
      <c r="W424" s="3">
        <f t="shared" si="2007"/>
        <v>6057</v>
      </c>
      <c r="X424" s="3">
        <v>56</v>
      </c>
      <c r="Y424" s="2">
        <f t="shared" ref="Y424" si="2093">SUM(K411:K424)</f>
        <v>17010</v>
      </c>
      <c r="Z424" s="2">
        <f t="shared" ref="Z424" si="2094">SUM(X411:X424)</f>
        <v>1136</v>
      </c>
      <c r="AA424" s="19">
        <f t="shared" ref="AA424" si="2095">(Z424/Y424)*100</f>
        <v>6.6784244562022339</v>
      </c>
      <c r="AB424" s="3">
        <v>16548</v>
      </c>
      <c r="AC424" s="3">
        <v>726</v>
      </c>
      <c r="AD424" s="2">
        <f t="shared" ref="AD424" si="2096">SUM(AC411:AC424)</f>
        <v>30246</v>
      </c>
      <c r="AE424" s="2">
        <f t="shared" ref="AE424" si="2097">AD424+Z424</f>
        <v>31382</v>
      </c>
      <c r="AF424" s="2">
        <f t="shared" ref="AF424" si="2098">(Z424/AE424)*100</f>
        <v>3.6199095022624439</v>
      </c>
      <c r="AG424" s="2">
        <f t="shared" ref="AG424" si="2099">Y424/AD424</f>
        <v>0.56238841499702441</v>
      </c>
      <c r="AH424" s="3">
        <v>341168</v>
      </c>
      <c r="AI424" s="3">
        <f t="shared" si="180"/>
        <v>48109</v>
      </c>
      <c r="AJ424" s="3">
        <v>2</v>
      </c>
      <c r="AL424" s="3">
        <f t="shared" si="1129"/>
        <v>41403</v>
      </c>
      <c r="AM424" s="3">
        <f t="shared" si="1130"/>
        <v>4.0776196636481243</v>
      </c>
      <c r="AN424" s="3">
        <f t="shared" si="1131"/>
        <v>13.939179779251285</v>
      </c>
      <c r="AO424" s="3">
        <f t="shared" si="1132"/>
        <v>9.6779003877124961</v>
      </c>
      <c r="AP424" s="3">
        <f t="shared" si="1133"/>
        <v>1.3490199339001019</v>
      </c>
      <c r="AQ424" s="3">
        <f t="shared" si="1134"/>
        <v>12.590159845351181</v>
      </c>
      <c r="AR424" s="19">
        <f t="shared" ref="AR424" si="2100">(Y424/6951482)*100000</f>
        <v>244.69602309262973</v>
      </c>
      <c r="AS424" s="22">
        <f t="shared" ref="AS424" si="2101">(Z424/6951482)*100000</f>
        <v>16.341839049572453</v>
      </c>
      <c r="AT424" s="19">
        <f t="shared" ref="AT424" si="2102">(N424/6951482)*100000</f>
        <v>655.42858343012324</v>
      </c>
      <c r="AU424" s="22">
        <f t="shared" ref="AU424" si="2103">(O424/6951482)*100000</f>
        <v>1067.3407483468993</v>
      </c>
      <c r="AV424" s="2"/>
      <c r="AW424" s="60"/>
      <c r="AX424" s="60"/>
      <c r="BE424" s="6">
        <f t="shared" si="176"/>
        <v>44320</v>
      </c>
      <c r="BF424" s="2">
        <f t="shared" si="225"/>
        <v>405825</v>
      </c>
      <c r="BG424" s="2">
        <f t="shared" si="226"/>
        <v>16548</v>
      </c>
    </row>
    <row r="425" spans="1:67" x14ac:dyDescent="0.3">
      <c r="B425" s="3">
        <v>5</v>
      </c>
      <c r="C425" s="3">
        <v>5</v>
      </c>
      <c r="D425" s="3">
        <v>424</v>
      </c>
      <c r="E425" s="84">
        <f t="shared" si="1779"/>
        <v>44321</v>
      </c>
      <c r="F425" s="11">
        <v>3100</v>
      </c>
      <c r="G425" s="11">
        <v>3106</v>
      </c>
      <c r="H425" s="11">
        <v>310</v>
      </c>
      <c r="I425" s="11">
        <v>57</v>
      </c>
      <c r="J425" s="11">
        <f t="shared" si="230"/>
        <v>6206</v>
      </c>
      <c r="K425" s="3">
        <v>367</v>
      </c>
      <c r="L425" s="2">
        <f t="shared" ref="L425" si="2104">T425-T424</f>
        <v>367</v>
      </c>
      <c r="N425" s="2">
        <f t="shared" ref="N425" si="2105">SUM(F419:F425)</f>
        <v>38367</v>
      </c>
      <c r="O425" s="11">
        <f t="shared" ref="O425" si="2106">SUM(J419:J425)</f>
        <v>62415</v>
      </c>
      <c r="P425" s="2">
        <f t="shared" ref="P425" si="2107">SUM(K419:K425)</f>
        <v>5083</v>
      </c>
      <c r="R425" s="2">
        <f t="shared" ref="R425" si="2108">(P425/N425)*100</f>
        <v>13.248364479891572</v>
      </c>
      <c r="S425" s="3">
        <f t="shared" ref="S425" si="2109">(P425/O425)*100</f>
        <v>8.1438756709124416</v>
      </c>
      <c r="T425" s="3">
        <v>406192</v>
      </c>
      <c r="U425" s="3">
        <v>6670</v>
      </c>
      <c r="V425" s="3">
        <v>637</v>
      </c>
      <c r="W425" s="3">
        <f t="shared" si="2007"/>
        <v>6033</v>
      </c>
      <c r="X425" s="3">
        <v>61</v>
      </c>
      <c r="Y425" s="2">
        <f t="shared" ref="Y425" si="2110">SUM(K412:K425)</f>
        <v>15281</v>
      </c>
      <c r="Z425" s="2">
        <f t="shared" ref="Z425" si="2111">SUM(X412:X425)</f>
        <v>1091</v>
      </c>
      <c r="AA425" s="19">
        <f t="shared" ref="AA425" si="2112">(Z425/Y425)*100</f>
        <v>7.1395851056868009</v>
      </c>
      <c r="AB425" s="3">
        <v>16609</v>
      </c>
      <c r="AC425" s="3">
        <v>1058</v>
      </c>
      <c r="AD425" s="2">
        <f t="shared" ref="AD425" si="2113">SUM(AC412:AC425)</f>
        <v>27953</v>
      </c>
      <c r="AE425" s="2">
        <f t="shared" ref="AE425" si="2114">AD425+Z425</f>
        <v>29044</v>
      </c>
      <c r="AF425" s="2">
        <f t="shared" ref="AF425" si="2115">(Z425/AE425)*100</f>
        <v>3.7563696460542624</v>
      </c>
      <c r="AG425" s="2">
        <f t="shared" ref="AG425" si="2116">Y425/AD425</f>
        <v>0.54666762064894647</v>
      </c>
      <c r="AH425" s="3">
        <v>342226</v>
      </c>
      <c r="AI425" s="3">
        <f t="shared" si="180"/>
        <v>47357</v>
      </c>
      <c r="AJ425" s="3">
        <v>3</v>
      </c>
      <c r="AL425" s="3">
        <f t="shared" si="1129"/>
        <v>40687</v>
      </c>
      <c r="AM425" s="3">
        <f t="shared" si="1130"/>
        <v>4.0889530074447551</v>
      </c>
      <c r="AN425" s="3">
        <f t="shared" si="1131"/>
        <v>14.084507042253522</v>
      </c>
      <c r="AO425" s="3">
        <f t="shared" si="1132"/>
        <v>9.5502248875562223</v>
      </c>
      <c r="AP425" s="3">
        <f t="shared" si="1133"/>
        <v>1.3451020968389045</v>
      </c>
      <c r="AQ425" s="3">
        <f t="shared" si="1134"/>
        <v>12.739404945414618</v>
      </c>
      <c r="AR425" s="19">
        <f t="shared" ref="AR425" si="2117">(Y425/6951482)*100000</f>
        <v>219.82362897580688</v>
      </c>
      <c r="AS425" s="22">
        <f t="shared" ref="AS425" si="2118">(Z425/6951482)*100000</f>
        <v>15.694495073136924</v>
      </c>
      <c r="AT425" s="19">
        <f t="shared" ref="AT425" si="2119">(N425/6951482)*100000</f>
        <v>551.92547430893148</v>
      </c>
      <c r="AU425" s="22">
        <f t="shared" ref="AU425" si="2120">(O425/6951482)*100000</f>
        <v>897.86609531607792</v>
      </c>
      <c r="AV425" s="2"/>
      <c r="AW425" s="60"/>
      <c r="AX425" s="60"/>
      <c r="BE425" s="6">
        <f t="shared" si="176"/>
        <v>44321</v>
      </c>
      <c r="BF425" s="2">
        <f t="shared" si="225"/>
        <v>406192</v>
      </c>
      <c r="BG425" s="2">
        <f t="shared" si="226"/>
        <v>16609</v>
      </c>
    </row>
    <row r="426" spans="1:67" x14ac:dyDescent="0.3">
      <c r="B426" s="3">
        <v>5</v>
      </c>
      <c r="C426" s="3">
        <v>6</v>
      </c>
      <c r="D426" s="3">
        <v>425</v>
      </c>
      <c r="E426" s="84">
        <f t="shared" si="1779"/>
        <v>44322</v>
      </c>
      <c r="F426" s="11">
        <v>5559</v>
      </c>
      <c r="G426" s="11">
        <v>9389</v>
      </c>
      <c r="H426" s="11">
        <v>1083</v>
      </c>
      <c r="I426" s="11">
        <v>552</v>
      </c>
      <c r="J426" s="11">
        <f t="shared" si="230"/>
        <v>14948</v>
      </c>
      <c r="K426" s="3">
        <v>1635</v>
      </c>
      <c r="L426" s="2">
        <f t="shared" ref="L426" si="2121">T426-T425</f>
        <v>1635</v>
      </c>
      <c r="N426" s="2">
        <f t="shared" ref="N426" si="2122">SUM(F420:F426)</f>
        <v>35512</v>
      </c>
      <c r="O426" s="11">
        <f t="shared" ref="O426" si="2123">SUM(J420:J426)</f>
        <v>63281</v>
      </c>
      <c r="P426" s="2">
        <f t="shared" ref="P426" si="2124">SUM(K420:K426)</f>
        <v>5336</v>
      </c>
      <c r="R426" s="2">
        <f t="shared" ref="R426" si="2125">(P426/N426)*100</f>
        <v>15.025906735751295</v>
      </c>
      <c r="S426" s="3">
        <f t="shared" ref="S426" si="2126">(P426/O426)*100</f>
        <v>8.4322308433811095</v>
      </c>
      <c r="T426" s="3">
        <v>407827</v>
      </c>
      <c r="U426" s="3">
        <v>6158</v>
      </c>
      <c r="V426" s="3">
        <v>599</v>
      </c>
      <c r="W426" s="3">
        <f t="shared" si="2007"/>
        <v>5559</v>
      </c>
      <c r="X426" s="3">
        <v>164</v>
      </c>
      <c r="Y426" s="2">
        <f t="shared" ref="Y426" si="2127">SUM(K413:K426)</f>
        <v>14914</v>
      </c>
      <c r="Z426" s="2">
        <f t="shared" ref="Z426" si="2128">SUM(X413:X426)</f>
        <v>1155</v>
      </c>
      <c r="AA426" s="19">
        <f t="shared" ref="AA426" si="2129">(Z426/Y426)*100</f>
        <v>7.7444012337401098</v>
      </c>
      <c r="AB426" s="3">
        <v>16773</v>
      </c>
      <c r="AC426" s="3">
        <v>2669</v>
      </c>
      <c r="AD426" s="2">
        <f t="shared" ref="AD426" si="2130">SUM(AC413:AC426)</f>
        <v>26687</v>
      </c>
      <c r="AE426" s="2">
        <f t="shared" ref="AE426" si="2131">AD426+Z426</f>
        <v>27842</v>
      </c>
      <c r="AF426" s="2">
        <f t="shared" ref="AF426" si="2132">(Z426/AE426)*100</f>
        <v>4.1484088786725088</v>
      </c>
      <c r="AG426" s="2">
        <f t="shared" ref="AG426" si="2133">Y426/AD426</f>
        <v>0.55884887773073033</v>
      </c>
      <c r="AH426" s="3">
        <v>344895</v>
      </c>
      <c r="AI426" s="3">
        <f t="shared" si="180"/>
        <v>46159</v>
      </c>
      <c r="AJ426" s="3">
        <v>27</v>
      </c>
      <c r="AL426" s="3">
        <f t="shared" si="1129"/>
        <v>40001</v>
      </c>
      <c r="AM426" s="3">
        <f t="shared" si="1130"/>
        <v>4.1127733082900342</v>
      </c>
      <c r="AN426" s="3">
        <f t="shared" si="1131"/>
        <v>13.340843605797353</v>
      </c>
      <c r="AO426" s="3">
        <f t="shared" si="1132"/>
        <v>9.7271841506982781</v>
      </c>
      <c r="AP426" s="3">
        <f t="shared" si="1133"/>
        <v>1.2976884247925649</v>
      </c>
      <c r="AQ426" s="3">
        <f t="shared" si="1134"/>
        <v>12.043155181004787</v>
      </c>
      <c r="AR426" s="19">
        <f t="shared" ref="AR426" si="2134">(Y426/6951482)*100000</f>
        <v>214.54417921243268</v>
      </c>
      <c r="AS426" s="22">
        <f t="shared" ref="AS426" si="2135">(Z426/6951482)*100000</f>
        <v>16.615162061845229</v>
      </c>
      <c r="AT426" s="19">
        <f t="shared" ref="AT426" si="2136">(N426/6951482)*100000</f>
        <v>510.8550953595219</v>
      </c>
      <c r="AU426" s="22">
        <f t="shared" ref="AU426" si="2137">(O426/6951482)*100000</f>
        <v>910.3238705070371</v>
      </c>
      <c r="AV426" s="2"/>
      <c r="AW426" s="60"/>
      <c r="AX426" s="60"/>
      <c r="BE426" s="6">
        <f t="shared" si="176"/>
        <v>44322</v>
      </c>
      <c r="BF426" s="2">
        <f t="shared" si="225"/>
        <v>407827</v>
      </c>
      <c r="BG426" s="2">
        <f t="shared" si="226"/>
        <v>16773</v>
      </c>
    </row>
    <row r="427" spans="1:67" x14ac:dyDescent="0.3">
      <c r="B427" s="3">
        <v>5</v>
      </c>
      <c r="C427" s="3">
        <v>7</v>
      </c>
      <c r="D427" s="3">
        <v>426</v>
      </c>
      <c r="E427" s="84">
        <f t="shared" si="1779"/>
        <v>44323</v>
      </c>
      <c r="F427" s="11">
        <v>3829</v>
      </c>
      <c r="G427" s="11">
        <v>1904</v>
      </c>
      <c r="H427" s="11">
        <v>176</v>
      </c>
      <c r="I427" s="11">
        <v>369</v>
      </c>
      <c r="J427" s="11">
        <f t="shared" si="230"/>
        <v>5733</v>
      </c>
      <c r="K427" s="3">
        <v>545</v>
      </c>
      <c r="L427" s="2">
        <f t="shared" ref="L427" si="2138">T427-T426</f>
        <v>545</v>
      </c>
      <c r="N427" s="2">
        <f t="shared" ref="N427" si="2139">SUM(F421:F427)</f>
        <v>28865</v>
      </c>
      <c r="O427" s="11">
        <f t="shared" ref="O427" si="2140">SUM(J421:J427)</f>
        <v>52755</v>
      </c>
      <c r="P427" s="2">
        <f t="shared" ref="P427" si="2141">SUM(K421:K427)</f>
        <v>4644</v>
      </c>
      <c r="R427" s="2">
        <f t="shared" ref="R427" si="2142">(P427/N427)*100</f>
        <v>16.088688723367401</v>
      </c>
      <c r="S427" s="3">
        <f t="shared" ref="S427" si="2143">(P427/O427)*100</f>
        <v>8.8029570656809781</v>
      </c>
      <c r="T427" s="3">
        <v>408372</v>
      </c>
      <c r="U427" s="3">
        <v>6138</v>
      </c>
      <c r="V427" s="3">
        <v>587</v>
      </c>
      <c r="W427" s="3">
        <f t="shared" si="2007"/>
        <v>5551</v>
      </c>
      <c r="X427" s="3">
        <v>27</v>
      </c>
      <c r="Y427" s="2">
        <f t="shared" ref="Y427" si="2144">SUM(K414:K427)</f>
        <v>13778</v>
      </c>
      <c r="Z427" s="2">
        <f t="shared" ref="Z427" si="2145">SUM(X414:X427)</f>
        <v>1079</v>
      </c>
      <c r="AA427" s="19">
        <f t="shared" ref="AA427" si="2146">(Z427/Y427)*100</f>
        <v>7.8313253012048198</v>
      </c>
      <c r="AB427" s="3">
        <v>16800</v>
      </c>
      <c r="AC427" s="3">
        <v>594</v>
      </c>
      <c r="AD427" s="2">
        <f t="shared" ref="AD427" si="2147">SUM(AC414:AC427)</f>
        <v>24089</v>
      </c>
      <c r="AE427" s="2">
        <f t="shared" ref="AE427" si="2148">AD427+Z427</f>
        <v>25168</v>
      </c>
      <c r="AF427" s="2">
        <f t="shared" ref="AF427" si="2149">(Z427/AE427)*100</f>
        <v>4.2871900826446288</v>
      </c>
      <c r="AG427" s="2">
        <f t="shared" ref="AG427" si="2150">Y427/AD427</f>
        <v>0.57196230644692603</v>
      </c>
      <c r="AH427" s="3">
        <v>345489</v>
      </c>
      <c r="AI427" s="3">
        <f t="shared" si="180"/>
        <v>46083</v>
      </c>
      <c r="AJ427" s="3">
        <v>2</v>
      </c>
      <c r="AL427" s="3">
        <f t="shared" si="1129"/>
        <v>39945</v>
      </c>
      <c r="AM427" s="3">
        <f t="shared" si="1130"/>
        <v>4.1138961535070964</v>
      </c>
      <c r="AN427" s="3">
        <f t="shared" si="1131"/>
        <v>13.319445348610119</v>
      </c>
      <c r="AO427" s="3">
        <f t="shared" si="1132"/>
        <v>9.5633756924079503</v>
      </c>
      <c r="AP427" s="3">
        <f t="shared" si="1133"/>
        <v>1.2737885988325415</v>
      </c>
      <c r="AQ427" s="3">
        <f t="shared" si="1134"/>
        <v>12.045656749777574</v>
      </c>
      <c r="AR427" s="19">
        <f t="shared" ref="AR427" si="2151">(Y427/6951482)*100000</f>
        <v>198.20234016286022</v>
      </c>
      <c r="AS427" s="22">
        <f t="shared" ref="AS427" si="2152">(Z427/6951482)*100000</f>
        <v>15.521870012754114</v>
      </c>
      <c r="AT427" s="19">
        <f t="shared" ref="AT427" si="2153">(N427/6951482)*100000</f>
        <v>415.23519732914502</v>
      </c>
      <c r="AU427" s="22">
        <f t="shared" ref="AU427" si="2154">(O427/6951482)*100000</f>
        <v>758.90292170791781</v>
      </c>
      <c r="AV427" s="2"/>
      <c r="AW427" s="60"/>
      <c r="AX427" s="60"/>
      <c r="BE427" s="6">
        <f t="shared" si="176"/>
        <v>44323</v>
      </c>
      <c r="BF427" s="2">
        <f t="shared" si="225"/>
        <v>408372</v>
      </c>
      <c r="BG427" s="2">
        <f t="shared" si="226"/>
        <v>16800</v>
      </c>
    </row>
    <row r="428" spans="1:67" x14ac:dyDescent="0.3">
      <c r="B428" s="3">
        <v>5</v>
      </c>
      <c r="C428" s="3">
        <v>8</v>
      </c>
      <c r="D428" s="3">
        <v>427</v>
      </c>
      <c r="E428" s="84">
        <f t="shared" si="1779"/>
        <v>44324</v>
      </c>
      <c r="F428" s="11">
        <v>7188</v>
      </c>
      <c r="G428" s="11">
        <v>7811</v>
      </c>
      <c r="H428" s="11">
        <v>645</v>
      </c>
      <c r="I428" s="11">
        <v>478</v>
      </c>
      <c r="J428" s="11">
        <f t="shared" si="230"/>
        <v>14999</v>
      </c>
      <c r="K428" s="3">
        <v>1123</v>
      </c>
      <c r="L428" s="2">
        <f t="shared" ref="L428" si="2155">T428-T427</f>
        <v>1123</v>
      </c>
      <c r="N428" s="2">
        <f t="shared" ref="N428" si="2156">SUM(F422:F428)</f>
        <v>29329</v>
      </c>
      <c r="O428" s="11">
        <f t="shared" ref="O428" si="2157">SUM(J422:J428)</f>
        <v>58890</v>
      </c>
      <c r="P428" s="2">
        <f t="shared" ref="P428" si="2158">SUM(K422:K428)</f>
        <v>5115</v>
      </c>
      <c r="R428" s="2">
        <f t="shared" ref="R428" si="2159">(P428/N428)*100</f>
        <v>17.440076374919023</v>
      </c>
      <c r="S428" s="3">
        <f t="shared" ref="S428" si="2160">(P428/O428)*100</f>
        <v>8.6856851757514004</v>
      </c>
      <c r="T428" s="3">
        <v>409495</v>
      </c>
      <c r="U428" s="3">
        <v>5855</v>
      </c>
      <c r="V428" s="3">
        <v>570</v>
      </c>
      <c r="W428" s="3">
        <f t="shared" si="2007"/>
        <v>5285</v>
      </c>
      <c r="X428" s="3">
        <v>86</v>
      </c>
      <c r="Y428" s="2">
        <f t="shared" ref="Y428" si="2161">SUM(K415:K428)</f>
        <v>13193</v>
      </c>
      <c r="Z428" s="2">
        <f t="shared" ref="Z428" si="2162">SUM(X415:X428)</f>
        <v>1060</v>
      </c>
      <c r="AA428" s="19">
        <f t="shared" ref="AA428" si="2163">(Z428/Y428)*100</f>
        <v>8.0345637838247548</v>
      </c>
      <c r="AB428" s="3">
        <v>16886</v>
      </c>
      <c r="AC428" s="3">
        <v>2381</v>
      </c>
      <c r="AD428" s="2">
        <f t="shared" ref="AD428" si="2164">SUM(AC415:AC428)</f>
        <v>23993</v>
      </c>
      <c r="AE428" s="2">
        <f t="shared" ref="AE428" si="2165">AD428+Z428</f>
        <v>25053</v>
      </c>
      <c r="AF428" s="2">
        <f t="shared" ref="AF428" si="2166">(Z428/AE428)*100</f>
        <v>4.2310302159422024</v>
      </c>
      <c r="AG428" s="2">
        <f t="shared" ref="AG428" si="2167">Y428/AD428</f>
        <v>0.54986871170758134</v>
      </c>
      <c r="AH428" s="3">
        <v>347870</v>
      </c>
      <c r="AI428" s="3">
        <f t="shared" si="180"/>
        <v>44739</v>
      </c>
      <c r="AJ428" s="3">
        <v>24</v>
      </c>
      <c r="AL428" s="3">
        <f t="shared" si="1129"/>
        <v>38884</v>
      </c>
      <c r="AM428" s="3">
        <f t="shared" si="1130"/>
        <v>4.12361567296304</v>
      </c>
      <c r="AN428" s="3">
        <f t="shared" si="1131"/>
        <v>13.08701580276716</v>
      </c>
      <c r="AO428" s="3">
        <f t="shared" si="1132"/>
        <v>9.7352690008539717</v>
      </c>
      <c r="AP428" s="3">
        <f t="shared" si="1133"/>
        <v>1.2740561925836518</v>
      </c>
      <c r="AQ428" s="3">
        <f t="shared" si="1134"/>
        <v>11.812959610183508</v>
      </c>
      <c r="AR428" s="19">
        <f t="shared" ref="AR428:AR434" si="2168">(Y428/6951482)*100000</f>
        <v>189.78686846919837</v>
      </c>
      <c r="AS428" s="22">
        <f t="shared" ref="AS428" si="2169">(Z428/6951482)*100000</f>
        <v>15.248547000481336</v>
      </c>
      <c r="AT428" s="19">
        <f t="shared" ref="AT428" si="2170">(N428/6951482)*100000</f>
        <v>421.91003299728033</v>
      </c>
      <c r="AU428" s="22">
        <f t="shared" ref="AU428" si="2171">(O428/6951482)*100000</f>
        <v>847.15748382862819</v>
      </c>
      <c r="AV428" s="2"/>
      <c r="AW428" s="60"/>
      <c r="AX428" s="60"/>
      <c r="BE428" s="6">
        <f t="shared" si="176"/>
        <v>44324</v>
      </c>
      <c r="BF428" s="2">
        <f t="shared" si="225"/>
        <v>409495</v>
      </c>
      <c r="BG428" s="2">
        <f t="shared" si="226"/>
        <v>16886</v>
      </c>
    </row>
    <row r="429" spans="1:67" s="46" customFormat="1" x14ac:dyDescent="0.3">
      <c r="A429" s="98" t="s">
        <v>47</v>
      </c>
      <c r="B429" s="46">
        <v>5</v>
      </c>
      <c r="C429" s="46">
        <v>8</v>
      </c>
      <c r="D429" s="46">
        <v>428</v>
      </c>
      <c r="E429" s="83">
        <f>E428+1</f>
        <v>44325</v>
      </c>
      <c r="F429" s="51">
        <v>4994</v>
      </c>
      <c r="G429" s="51">
        <v>2509</v>
      </c>
      <c r="H429" s="51">
        <v>140</v>
      </c>
      <c r="I429" s="51">
        <v>326</v>
      </c>
      <c r="J429" s="51">
        <f t="shared" si="230"/>
        <v>7503</v>
      </c>
      <c r="K429" s="46">
        <v>466</v>
      </c>
      <c r="L429" s="36">
        <f t="shared" ref="L429:L430" si="2172">T429-T428</f>
        <v>466</v>
      </c>
      <c r="M429" s="46">
        <v>5115</v>
      </c>
      <c r="N429" s="36">
        <f t="shared" ref="N429:N430" si="2173">SUM(F423:F429)</f>
        <v>30027</v>
      </c>
      <c r="O429" s="51">
        <f t="shared" ref="O429:O430" si="2174">SUM(J423:J429)</f>
        <v>59307</v>
      </c>
      <c r="P429" s="36">
        <f t="shared" ref="P429:P430" si="2175">SUM(K423:K429)</f>
        <v>5115</v>
      </c>
      <c r="Q429" s="46">
        <v>458</v>
      </c>
      <c r="R429" s="36">
        <f t="shared" ref="R429:R430" si="2176">(P429/N429)*100</f>
        <v>17.034668798081725</v>
      </c>
      <c r="S429" s="46">
        <f t="shared" ref="S429:S430" si="2177">(P429/O429)*100</f>
        <v>8.6246142951085023</v>
      </c>
      <c r="T429" s="46">
        <v>409961</v>
      </c>
      <c r="U429" s="46">
        <v>5882</v>
      </c>
      <c r="V429" s="46">
        <v>566</v>
      </c>
      <c r="W429" s="46">
        <f t="shared" si="2007"/>
        <v>5316</v>
      </c>
      <c r="X429" s="46">
        <v>16</v>
      </c>
      <c r="Y429" s="36">
        <f t="shared" ref="Y429:Y430" si="2178">SUM(K416:K429)</f>
        <v>12861</v>
      </c>
      <c r="Z429" s="36">
        <f t="shared" ref="Z429:Z430" si="2179">SUM(X416:X429)</f>
        <v>1043</v>
      </c>
      <c r="AA429" s="39">
        <f t="shared" ref="AA429:AA430" si="2180">(Z429/Y429)*100</f>
        <v>8.1097892854365909</v>
      </c>
      <c r="AB429" s="46">
        <v>16902</v>
      </c>
      <c r="AC429" s="46">
        <v>315</v>
      </c>
      <c r="AD429" s="36">
        <f t="shared" ref="AD429:AD430" si="2181">SUM(AC416:AC429)</f>
        <v>23799</v>
      </c>
      <c r="AE429" s="36">
        <f t="shared" ref="AE429:AE430" si="2182">AD429+Z429</f>
        <v>24842</v>
      </c>
      <c r="AF429" s="36">
        <f t="shared" ref="AF429:AF430" si="2183">(Z429/AE429)*100</f>
        <v>4.1985347395539812</v>
      </c>
      <c r="AG429" s="36">
        <f t="shared" ref="AG429:AG430" si="2184">Y429/AD429</f>
        <v>0.5404008571788731</v>
      </c>
      <c r="AH429" s="46">
        <v>348185</v>
      </c>
      <c r="AI429" s="46">
        <f t="shared" si="180"/>
        <v>44874</v>
      </c>
      <c r="AJ429" s="46">
        <v>9</v>
      </c>
      <c r="AL429" s="46">
        <f t="shared" si="1129"/>
        <v>38992</v>
      </c>
      <c r="AM429" s="46">
        <f t="shared" si="1130"/>
        <v>4.1228311961381694</v>
      </c>
      <c r="AN429" s="46">
        <f t="shared" si="1131"/>
        <v>13.107812987476045</v>
      </c>
      <c r="AO429" s="46">
        <f t="shared" si="1132"/>
        <v>9.6225773546412796</v>
      </c>
      <c r="AP429" s="46">
        <f t="shared" si="1133"/>
        <v>1.2613094442215982</v>
      </c>
      <c r="AQ429" s="46">
        <f t="shared" si="1134"/>
        <v>11.846503543254446</v>
      </c>
      <c r="AR429" s="39">
        <f t="shared" si="2168"/>
        <v>185.01090846527404</v>
      </c>
      <c r="AS429" s="41">
        <f t="shared" ref="AS429:AS430" si="2185">(Z429/6951482)*100000</f>
        <v>15.003994831605693</v>
      </c>
      <c r="AT429" s="39">
        <f t="shared" ref="AT429:AT430" si="2186">(N429/6951482)*100000</f>
        <v>431.95105734288029</v>
      </c>
      <c r="AU429" s="41">
        <f t="shared" ref="AU429:AU430" si="2187">(O429/6951482)*100000</f>
        <v>853.15620467693088</v>
      </c>
      <c r="AV429" s="36"/>
      <c r="AW429" s="61"/>
      <c r="AX429" s="61"/>
      <c r="BA429" s="51"/>
      <c r="BD429" s="51"/>
      <c r="BE429" s="50">
        <f t="shared" si="176"/>
        <v>44325</v>
      </c>
      <c r="BF429" s="36">
        <f t="shared" si="225"/>
        <v>409961</v>
      </c>
      <c r="BG429" s="36">
        <f t="shared" si="226"/>
        <v>16902</v>
      </c>
      <c r="BK429" s="51"/>
      <c r="BL429" s="51"/>
      <c r="BM429" s="51"/>
      <c r="BN429" s="51"/>
      <c r="BO429" s="51"/>
    </row>
    <row r="430" spans="1:67" x14ac:dyDescent="0.3">
      <c r="B430" s="3">
        <v>5</v>
      </c>
      <c r="C430" s="3">
        <v>10</v>
      </c>
      <c r="D430" s="3">
        <v>429</v>
      </c>
      <c r="E430" s="84">
        <f>E429+1</f>
        <v>44326</v>
      </c>
      <c r="F430" s="11">
        <v>2653</v>
      </c>
      <c r="G430" s="11">
        <v>3200</v>
      </c>
      <c r="H430" s="11">
        <v>160</v>
      </c>
      <c r="I430" s="11">
        <v>81</v>
      </c>
      <c r="J430" s="11">
        <f t="shared" si="230"/>
        <v>5853</v>
      </c>
      <c r="K430" s="3">
        <v>241</v>
      </c>
      <c r="L430" s="2">
        <f t="shared" si="2172"/>
        <v>241</v>
      </c>
      <c r="N430" s="2">
        <f t="shared" si="2173"/>
        <v>31257</v>
      </c>
      <c r="O430" s="11">
        <f t="shared" si="2174"/>
        <v>61966</v>
      </c>
      <c r="P430" s="2">
        <f t="shared" si="2175"/>
        <v>5008</v>
      </c>
      <c r="R430" s="2">
        <f t="shared" si="2176"/>
        <v>16.022011069520428</v>
      </c>
      <c r="S430" s="3">
        <f t="shared" si="2177"/>
        <v>8.0818513378304235</v>
      </c>
      <c r="T430" s="3">
        <v>410202</v>
      </c>
      <c r="U430" s="3">
        <v>5912</v>
      </c>
      <c r="V430" s="3">
        <v>562</v>
      </c>
      <c r="W430" s="3">
        <f t="shared" si="2007"/>
        <v>5350</v>
      </c>
      <c r="X430" s="3">
        <v>27</v>
      </c>
      <c r="Y430" s="2">
        <f t="shared" si="2178"/>
        <v>12702</v>
      </c>
      <c r="Z430" s="2">
        <f t="shared" si="2179"/>
        <v>1022</v>
      </c>
      <c r="AA430" s="19">
        <f t="shared" si="2180"/>
        <v>8.0459770114942533</v>
      </c>
      <c r="AB430" s="3">
        <v>16929</v>
      </c>
      <c r="AC430" s="3">
        <v>207</v>
      </c>
      <c r="AD430" s="2">
        <f t="shared" si="2181"/>
        <v>23449</v>
      </c>
      <c r="AE430" s="2">
        <f t="shared" si="2182"/>
        <v>24471</v>
      </c>
      <c r="AF430" s="2">
        <f t="shared" si="2183"/>
        <v>4.1763720322013818</v>
      </c>
      <c r="AG430" s="2">
        <f t="shared" si="2184"/>
        <v>0.54168621263166872</v>
      </c>
      <c r="AH430" s="3">
        <v>348392</v>
      </c>
      <c r="AI430" s="3">
        <f t="shared" si="180"/>
        <v>44881</v>
      </c>
      <c r="AJ430" s="3">
        <v>4</v>
      </c>
      <c r="AL430" s="3">
        <f t="shared" si="1129"/>
        <v>38969</v>
      </c>
      <c r="AM430" s="3">
        <f t="shared" si="1130"/>
        <v>4.1269910921936024</v>
      </c>
      <c r="AN430" s="3">
        <f t="shared" si="1131"/>
        <v>13.172612018448786</v>
      </c>
      <c r="AO430" s="3">
        <f t="shared" si="1132"/>
        <v>9.5060893098782149</v>
      </c>
      <c r="AP430" s="3">
        <f t="shared" si="1133"/>
        <v>1.2522002629174931</v>
      </c>
      <c r="AQ430" s="3">
        <f t="shared" si="1134"/>
        <v>11.920411755531294</v>
      </c>
      <c r="AR430" s="19">
        <f t="shared" si="2168"/>
        <v>182.72362641520184</v>
      </c>
      <c r="AS430" s="22">
        <f t="shared" si="2185"/>
        <v>14.701900975935779</v>
      </c>
      <c r="AT430" s="19">
        <f t="shared" si="2186"/>
        <v>449.64512603211807</v>
      </c>
      <c r="AU430" s="22">
        <f t="shared" si="2187"/>
        <v>891.4070409734212</v>
      </c>
      <c r="AV430" s="2"/>
      <c r="AW430" s="60"/>
      <c r="AX430" s="60"/>
      <c r="BE430" s="6">
        <f t="shared" si="176"/>
        <v>44326</v>
      </c>
      <c r="BF430" s="2">
        <f t="shared" si="225"/>
        <v>410202</v>
      </c>
      <c r="BG430" s="2">
        <f t="shared" si="226"/>
        <v>16929</v>
      </c>
    </row>
    <row r="431" spans="1:67" x14ac:dyDescent="0.3">
      <c r="B431" s="3">
        <v>5</v>
      </c>
      <c r="C431" s="3">
        <v>11</v>
      </c>
      <c r="D431" s="3">
        <v>430</v>
      </c>
      <c r="E431" s="84">
        <f t="shared" ref="E431:E444" si="2188">E430+1</f>
        <v>44327</v>
      </c>
      <c r="F431" s="11">
        <v>5864</v>
      </c>
      <c r="G431" s="11">
        <v>10528</v>
      </c>
      <c r="H431" s="11">
        <v>663</v>
      </c>
      <c r="I431" s="11">
        <v>415</v>
      </c>
      <c r="J431" s="11">
        <f t="shared" si="230"/>
        <v>16392</v>
      </c>
      <c r="K431" s="3">
        <v>1078</v>
      </c>
      <c r="L431" s="2">
        <f t="shared" ref="L431" si="2189">T431-T430</f>
        <v>1078</v>
      </c>
      <c r="N431" s="2">
        <f t="shared" ref="N431" si="2190">SUM(F425:F431)</f>
        <v>33187</v>
      </c>
      <c r="O431" s="11">
        <f t="shared" ref="O431" si="2191">SUM(J425:J431)</f>
        <v>71634</v>
      </c>
      <c r="P431" s="2">
        <f t="shared" ref="P431" si="2192">SUM(K425:K431)</f>
        <v>5455</v>
      </c>
      <c r="R431" s="2">
        <f t="shared" ref="R431" si="2193">(P431/N431)*100</f>
        <v>16.437159128574443</v>
      </c>
      <c r="S431" s="3">
        <f t="shared" ref="S431" si="2194">(P431/O431)*100</f>
        <v>7.6150989753469025</v>
      </c>
      <c r="T431" s="3">
        <v>411280</v>
      </c>
      <c r="U431" s="3">
        <v>5571</v>
      </c>
      <c r="V431" s="3">
        <v>555</v>
      </c>
      <c r="W431" s="3">
        <f t="shared" si="2007"/>
        <v>5016</v>
      </c>
      <c r="X431" s="3">
        <v>116</v>
      </c>
      <c r="Y431" s="2">
        <f t="shared" ref="Y431" si="2195">SUM(K418:K431)</f>
        <v>12021</v>
      </c>
      <c r="Z431" s="2">
        <f t="shared" ref="Z431" si="2196">SUM(X418:X431)</f>
        <v>944</v>
      </c>
      <c r="AA431" s="19">
        <f t="shared" ref="AA431" si="2197">(Z431/Y431)*100</f>
        <v>7.8529240495799009</v>
      </c>
      <c r="AB431" s="3">
        <v>17045</v>
      </c>
      <c r="AC431" s="3">
        <v>3005</v>
      </c>
      <c r="AD431" s="2">
        <f t="shared" ref="AD431" si="2198">SUM(AC418:AC431)</f>
        <v>22354</v>
      </c>
      <c r="AE431" s="2">
        <f t="shared" ref="AE431" si="2199">AD431+Z431</f>
        <v>23298</v>
      </c>
      <c r="AF431" s="2">
        <f t="shared" ref="AF431" si="2200">(Z431/AE431)*100</f>
        <v>4.0518499442012192</v>
      </c>
      <c r="AG431" s="2">
        <f t="shared" ref="AG431" si="2201">Y431/AD431</f>
        <v>0.53775610628970205</v>
      </c>
      <c r="AH431" s="3">
        <v>351397</v>
      </c>
      <c r="AI431" s="3">
        <f t="shared" si="180"/>
        <v>42838</v>
      </c>
      <c r="AJ431" s="3">
        <v>18</v>
      </c>
      <c r="AL431" s="3">
        <f t="shared" si="1129"/>
        <v>37267</v>
      </c>
      <c r="AM431" s="3">
        <f t="shared" si="1130"/>
        <v>4.1443785255786816</v>
      </c>
      <c r="AN431" s="3">
        <f t="shared" si="1131"/>
        <v>13.004808814603857</v>
      </c>
      <c r="AO431" s="3">
        <f t="shared" si="1132"/>
        <v>9.9623047926763597</v>
      </c>
      <c r="AP431" s="3">
        <f t="shared" si="1133"/>
        <v>1.2955786918156778</v>
      </c>
      <c r="AQ431" s="3">
        <f t="shared" si="1134"/>
        <v>11.709230122788179</v>
      </c>
      <c r="AR431" s="19">
        <f t="shared" si="2168"/>
        <v>172.9271542384775</v>
      </c>
      <c r="AS431" s="22">
        <f t="shared" ref="AS431" si="2202">(Z431/6951482)*100000</f>
        <v>13.57983808344753</v>
      </c>
      <c r="AT431" s="19">
        <f t="shared" ref="AT431" si="2203">(N431/6951482)*100000</f>
        <v>477.40898991035289</v>
      </c>
      <c r="AU431" s="22">
        <f t="shared" ref="AU431" si="2204">(O431/6951482)*100000</f>
        <v>1030.4852979551699</v>
      </c>
      <c r="AV431" s="2"/>
      <c r="AW431" s="60"/>
      <c r="AX431" s="60"/>
      <c r="BE431" s="6">
        <f t="shared" si="176"/>
        <v>44327</v>
      </c>
      <c r="BF431" s="2">
        <f t="shared" si="225"/>
        <v>411280</v>
      </c>
      <c r="BG431" s="2">
        <f t="shared" si="226"/>
        <v>17045</v>
      </c>
    </row>
    <row r="432" spans="1:67" x14ac:dyDescent="0.3">
      <c r="B432" s="3">
        <v>5</v>
      </c>
      <c r="C432" s="3">
        <v>12</v>
      </c>
      <c r="D432" s="3">
        <v>431</v>
      </c>
      <c r="E432" s="84">
        <f t="shared" si="2188"/>
        <v>44328</v>
      </c>
      <c r="F432" s="11">
        <v>5581</v>
      </c>
      <c r="G432" s="11">
        <v>7609</v>
      </c>
      <c r="H432" s="11">
        <v>341</v>
      </c>
      <c r="I432" s="11">
        <v>536</v>
      </c>
      <c r="J432" s="11">
        <f t="shared" si="230"/>
        <v>13190</v>
      </c>
      <c r="K432" s="3">
        <v>877</v>
      </c>
      <c r="L432" s="2">
        <f t="shared" ref="L432" si="2205">T432-T431</f>
        <v>877</v>
      </c>
      <c r="N432" s="2">
        <f t="shared" ref="N432" si="2206">SUM(F426:F432)</f>
        <v>35668</v>
      </c>
      <c r="O432" s="11">
        <f t="shared" ref="O432" si="2207">SUM(J426:J432)</f>
        <v>78618</v>
      </c>
      <c r="P432" s="2">
        <f t="shared" ref="P432" si="2208">SUM(K426:K432)</f>
        <v>5965</v>
      </c>
      <c r="R432" s="2">
        <f t="shared" ref="R432" si="2209">(P432/N432)*100</f>
        <v>16.72367388135023</v>
      </c>
      <c r="S432" s="3">
        <f t="shared" ref="S432" si="2210">(P432/O432)*100</f>
        <v>7.5873209697524739</v>
      </c>
      <c r="T432" s="3">
        <v>412157</v>
      </c>
      <c r="U432" s="3">
        <v>5410</v>
      </c>
      <c r="V432" s="3">
        <v>535</v>
      </c>
      <c r="W432" s="3">
        <f t="shared" si="2007"/>
        <v>4875</v>
      </c>
      <c r="X432" s="3">
        <v>59</v>
      </c>
      <c r="Y432" s="2">
        <f t="shared" ref="Y432" si="2211">SUM(K419:K432)</f>
        <v>11048</v>
      </c>
      <c r="Z432" s="2">
        <f t="shared" ref="Z432" si="2212">SUM(X419:X432)</f>
        <v>922</v>
      </c>
      <c r="AA432" s="19">
        <f t="shared" ref="AA432" si="2213">(Z432/Y432)*100</f>
        <v>8.3454018826937002</v>
      </c>
      <c r="AB432" s="3">
        <v>17104</v>
      </c>
      <c r="AC432" s="3">
        <v>2222</v>
      </c>
      <c r="AD432" s="2">
        <f t="shared" ref="AD432" si="2214">SUM(AC419:AC432)</f>
        <v>21201</v>
      </c>
      <c r="AE432" s="2">
        <f t="shared" ref="AE432" si="2215">AD432+Z432</f>
        <v>22123</v>
      </c>
      <c r="AF432" s="2">
        <f t="shared" ref="AF432" si="2216">(Z432/AE432)*100</f>
        <v>4.1676083713782033</v>
      </c>
      <c r="AG432" s="2">
        <f t="shared" ref="AG432" si="2217">Y432/AD432</f>
        <v>0.52110749492948449</v>
      </c>
      <c r="AH432" s="3">
        <v>353619</v>
      </c>
      <c r="AI432" s="3">
        <f t="shared" si="180"/>
        <v>41434</v>
      </c>
      <c r="AJ432" s="3">
        <v>21</v>
      </c>
      <c r="AL432" s="3">
        <f t="shared" si="1129"/>
        <v>36024</v>
      </c>
      <c r="AM432" s="3">
        <f t="shared" si="1130"/>
        <v>4.1498749263023553</v>
      </c>
      <c r="AN432" s="3">
        <f t="shared" si="1131"/>
        <v>13.056909784235168</v>
      </c>
      <c r="AO432" s="3">
        <f t="shared" si="1132"/>
        <v>9.8890942698706095</v>
      </c>
      <c r="AP432" s="3">
        <f t="shared" si="1133"/>
        <v>1.2912101172949753</v>
      </c>
      <c r="AQ432" s="3">
        <f t="shared" si="1134"/>
        <v>11.765699666940193</v>
      </c>
      <c r="AR432" s="19">
        <f t="shared" si="2168"/>
        <v>158.9301389257715</v>
      </c>
      <c r="AS432" s="22">
        <f t="shared" ref="AS432" si="2218">(Z432/6951482)*100000</f>
        <v>13.263358806079049</v>
      </c>
      <c r="AT432" s="19">
        <f t="shared" ref="AT432" si="2219">(N432/6951482)*100000</f>
        <v>513.09922114449842</v>
      </c>
      <c r="AU432" s="22">
        <f t="shared" ref="AU432" si="2220">(O432/6951482)*100000</f>
        <v>1130.9530830979638</v>
      </c>
      <c r="AV432" s="2"/>
      <c r="AW432" s="60"/>
      <c r="AX432" s="60"/>
      <c r="BE432" s="6">
        <f t="shared" si="176"/>
        <v>44328</v>
      </c>
      <c r="BF432" s="2">
        <f t="shared" si="225"/>
        <v>412157</v>
      </c>
      <c r="BG432" s="2">
        <f t="shared" si="226"/>
        <v>17104</v>
      </c>
    </row>
    <row r="433" spans="1:67" x14ac:dyDescent="0.3">
      <c r="B433" s="3">
        <v>5</v>
      </c>
      <c r="C433" s="3">
        <v>13</v>
      </c>
      <c r="D433" s="3">
        <v>432</v>
      </c>
      <c r="E433" s="84">
        <f t="shared" si="2188"/>
        <v>44329</v>
      </c>
      <c r="F433" s="11">
        <v>4519</v>
      </c>
      <c r="G433" s="11">
        <v>6587</v>
      </c>
      <c r="H433" s="11">
        <v>320</v>
      </c>
      <c r="I433" s="11">
        <v>337</v>
      </c>
      <c r="J433" s="11">
        <f t="shared" si="230"/>
        <v>11106</v>
      </c>
      <c r="K433" s="3">
        <v>657</v>
      </c>
      <c r="L433" s="2">
        <f t="shared" ref="L433" si="2221">T433-T432</f>
        <v>657</v>
      </c>
      <c r="N433" s="2">
        <f t="shared" ref="N433" si="2222">SUM(F427:F433)</f>
        <v>34628</v>
      </c>
      <c r="O433" s="11">
        <f t="shared" ref="O433" si="2223">SUM(J427:J433)</f>
        <v>74776</v>
      </c>
      <c r="P433" s="2">
        <f t="shared" ref="P433" si="2224">SUM(K427:K433)</f>
        <v>4987</v>
      </c>
      <c r="R433" s="2">
        <f t="shared" ref="R433" si="2225">(P433/N433)*100</f>
        <v>14.401640291093912</v>
      </c>
      <c r="S433" s="3">
        <f t="shared" ref="S433" si="2226">(P433/O433)*100</f>
        <v>6.6692521664705255</v>
      </c>
      <c r="T433" s="3">
        <v>412814</v>
      </c>
      <c r="U433" s="3">
        <v>5250</v>
      </c>
      <c r="V433" s="3">
        <v>526</v>
      </c>
      <c r="W433" s="3">
        <f t="shared" si="2007"/>
        <v>4724</v>
      </c>
      <c r="X433" s="3">
        <v>46</v>
      </c>
      <c r="Y433" s="2">
        <f t="shared" ref="Y433" si="2227">SUM(K420:K433)</f>
        <v>10323</v>
      </c>
      <c r="Z433" s="2">
        <f t="shared" ref="Z433" si="2228">SUM(X420:X433)</f>
        <v>872</v>
      </c>
      <c r="AA433" s="19">
        <f t="shared" ref="AA433" si="2229">(Z433/Y433)*100</f>
        <v>8.4471568342536081</v>
      </c>
      <c r="AB433" s="3">
        <v>17150</v>
      </c>
      <c r="AC433" s="3">
        <v>3530</v>
      </c>
      <c r="AD433" s="2">
        <f t="shared" ref="AD433" si="2230">SUM(AC420:AC433)</f>
        <v>21718</v>
      </c>
      <c r="AE433" s="2">
        <f t="shared" ref="AE433" si="2231">AD433+Z433</f>
        <v>22590</v>
      </c>
      <c r="AF433" s="2">
        <f t="shared" ref="AF433" si="2232">(Z433/AE433)*100</f>
        <v>3.8601150951748564</v>
      </c>
      <c r="AG433" s="2">
        <f t="shared" ref="AG433" si="2233">Y433/AD433</f>
        <v>0.47532001105074134</v>
      </c>
      <c r="AH433" s="3">
        <v>357149</v>
      </c>
      <c r="AI433" s="3">
        <f t="shared" si="180"/>
        <v>38515</v>
      </c>
      <c r="AJ433" s="3">
        <v>13</v>
      </c>
      <c r="AL433" s="3">
        <f t="shared" si="1129"/>
        <v>33265</v>
      </c>
      <c r="AM433" s="3">
        <f t="shared" si="1130"/>
        <v>4.1544133677636905</v>
      </c>
      <c r="AN433" s="3">
        <f t="shared" si="1131"/>
        <v>13.631052836557187</v>
      </c>
      <c r="AO433" s="3">
        <f t="shared" si="1132"/>
        <v>10.019047619047619</v>
      </c>
      <c r="AP433" s="3">
        <f t="shared" si="1133"/>
        <v>1.3657016746722057</v>
      </c>
      <c r="AQ433" s="3">
        <f t="shared" si="1134"/>
        <v>12.265351161884979</v>
      </c>
      <c r="AR433" s="19">
        <f t="shared" si="2168"/>
        <v>148.50070819431022</v>
      </c>
      <c r="AS433" s="22">
        <f t="shared" ref="AS433" si="2234">(Z433/6951482)*100000</f>
        <v>12.544087721150685</v>
      </c>
      <c r="AT433" s="19">
        <f t="shared" ref="AT433" si="2235">(N433/6951482)*100000</f>
        <v>498.13838257798847</v>
      </c>
      <c r="AU433" s="22">
        <f t="shared" ref="AU433" si="2236">(O433/6951482)*100000</f>
        <v>1075.6842929320683</v>
      </c>
      <c r="AV433" s="2"/>
      <c r="AW433" s="60"/>
      <c r="AX433" s="60"/>
      <c r="BE433" s="6">
        <f t="shared" si="176"/>
        <v>44329</v>
      </c>
      <c r="BF433" s="2">
        <f t="shared" si="225"/>
        <v>412814</v>
      </c>
      <c r="BG433" s="2">
        <f t="shared" si="226"/>
        <v>17150</v>
      </c>
    </row>
    <row r="434" spans="1:67" x14ac:dyDescent="0.3">
      <c r="B434" s="3">
        <v>5</v>
      </c>
      <c r="C434" s="3">
        <v>14</v>
      </c>
      <c r="D434" s="3">
        <v>433</v>
      </c>
      <c r="E434" s="84">
        <f t="shared" si="2188"/>
        <v>44330</v>
      </c>
      <c r="F434" s="11">
        <v>5613</v>
      </c>
      <c r="G434" s="11">
        <v>5634</v>
      </c>
      <c r="H434" s="11">
        <v>234</v>
      </c>
      <c r="I434" s="11">
        <v>272</v>
      </c>
      <c r="J434" s="11">
        <f t="shared" si="230"/>
        <v>11247</v>
      </c>
      <c r="K434" s="3">
        <v>506</v>
      </c>
      <c r="L434" s="2">
        <f t="shared" ref="L434" si="2237">T434-T433</f>
        <v>506</v>
      </c>
      <c r="N434" s="2">
        <f t="shared" ref="N434" si="2238">SUM(F428:F434)</f>
        <v>36412</v>
      </c>
      <c r="O434" s="11">
        <f t="shared" ref="O434" si="2239">SUM(J428:J434)</f>
        <v>80290</v>
      </c>
      <c r="P434" s="2">
        <f t="shared" ref="P434" si="2240">SUM(K428:K434)</f>
        <v>4948</v>
      </c>
      <c r="R434" s="2">
        <f t="shared" ref="R434" si="2241">(P434/N434)*100</f>
        <v>13.588926727452488</v>
      </c>
      <c r="S434" s="3">
        <f t="shared" ref="S434" si="2242">(P434/O434)*100</f>
        <v>6.1626603562087432</v>
      </c>
      <c r="T434" s="3">
        <v>413320</v>
      </c>
      <c r="U434" s="3">
        <v>5114</v>
      </c>
      <c r="V434" s="3">
        <v>516</v>
      </c>
      <c r="W434" s="3">
        <f t="shared" si="2007"/>
        <v>4598</v>
      </c>
      <c r="X434" s="3">
        <v>44</v>
      </c>
      <c r="Y434" s="2">
        <f t="shared" ref="Y434" si="2243">SUM(K421:K434)</f>
        <v>9592</v>
      </c>
      <c r="Z434" s="2">
        <f t="shared" ref="Z434" si="2244">SUM(X421:X434)</f>
        <v>826</v>
      </c>
      <c r="AA434" s="19">
        <f t="shared" ref="AA434" si="2245">(Z434/Y434)*100</f>
        <v>8.6113427856547116</v>
      </c>
      <c r="AB434" s="3">
        <v>17194</v>
      </c>
      <c r="AC434" s="3">
        <v>2853</v>
      </c>
      <c r="AD434" s="2">
        <f t="shared" ref="AD434" si="2246">SUM(AC421:AC434)</f>
        <v>21690</v>
      </c>
      <c r="AE434" s="2">
        <f t="shared" ref="AE434" si="2247">AD434+Z434</f>
        <v>22516</v>
      </c>
      <c r="AF434" s="2">
        <f t="shared" ref="AF434" si="2248">(Z434/AE434)*100</f>
        <v>3.6685023982945459</v>
      </c>
      <c r="AG434" s="2">
        <f t="shared" ref="AG434" si="2249">Y434/AD434</f>
        <v>0.44223144306131856</v>
      </c>
      <c r="AH434" s="3">
        <v>360002</v>
      </c>
      <c r="AI434" s="3">
        <f t="shared" si="180"/>
        <v>36124</v>
      </c>
      <c r="AJ434" s="3">
        <v>19</v>
      </c>
      <c r="AL434" s="3">
        <f t="shared" si="1129"/>
        <v>31010</v>
      </c>
      <c r="AM434" s="3">
        <f t="shared" si="1130"/>
        <v>4.1599729023516883</v>
      </c>
      <c r="AN434" s="3">
        <f t="shared" si="1131"/>
        <v>14.156793267633706</v>
      </c>
      <c r="AO434" s="3">
        <f t="shared" si="1132"/>
        <v>10.089949159170903</v>
      </c>
      <c r="AP434" s="3">
        <f t="shared" si="1133"/>
        <v>1.4284132432731702</v>
      </c>
      <c r="AQ434" s="3">
        <f t="shared" si="1134"/>
        <v>12.728380024360536</v>
      </c>
      <c r="AR434" s="19">
        <f t="shared" si="2168"/>
        <v>137.98496493265753</v>
      </c>
      <c r="AS434" s="22">
        <f t="shared" ref="AS434" si="2250">(Z434/6951482)*100000</f>
        <v>11.882358323016589</v>
      </c>
      <c r="AT434" s="19">
        <f t="shared" ref="AT434" si="2251">(N434/6951482)*100000</f>
        <v>523.80197488823251</v>
      </c>
      <c r="AU434" s="22">
        <f t="shared" ref="AU434" si="2252">(O434/6951482)*100000</f>
        <v>1155.0055081779683</v>
      </c>
      <c r="AV434" s="2"/>
      <c r="AW434" s="60"/>
      <c r="AX434" s="60"/>
      <c r="BE434" s="6">
        <f t="shared" si="176"/>
        <v>44330</v>
      </c>
      <c r="BF434" s="2">
        <f t="shared" si="225"/>
        <v>413320</v>
      </c>
      <c r="BG434" s="2">
        <f t="shared" si="226"/>
        <v>17194</v>
      </c>
    </row>
    <row r="435" spans="1:67" x14ac:dyDescent="0.3">
      <c r="B435" s="3">
        <v>5</v>
      </c>
      <c r="C435" s="3">
        <v>15</v>
      </c>
      <c r="D435" s="3">
        <v>434</v>
      </c>
      <c r="E435" s="84">
        <f t="shared" si="2188"/>
        <v>44331</v>
      </c>
      <c r="F435" s="11">
        <v>7523</v>
      </c>
      <c r="G435" s="11">
        <v>6603</v>
      </c>
      <c r="H435" s="11">
        <v>255</v>
      </c>
      <c r="I435" s="11">
        <v>263</v>
      </c>
      <c r="J435" s="11">
        <f t="shared" si="230"/>
        <v>14126</v>
      </c>
      <c r="K435" s="3">
        <v>518</v>
      </c>
      <c r="L435" s="2">
        <f t="shared" ref="L435" si="2253">T435-T434</f>
        <v>518</v>
      </c>
      <c r="N435" s="2">
        <f t="shared" ref="N435" si="2254">SUM(F429:F435)</f>
        <v>36747</v>
      </c>
      <c r="O435" s="11">
        <f t="shared" ref="O435" si="2255">SUM(J429:J435)</f>
        <v>79417</v>
      </c>
      <c r="P435" s="2">
        <f t="shared" ref="P435" si="2256">SUM(K429:K435)</f>
        <v>4343</v>
      </c>
      <c r="R435" s="2">
        <f t="shared" ref="R435" si="2257">(P435/N435)*100</f>
        <v>11.818651862737093</v>
      </c>
      <c r="S435" s="3">
        <f t="shared" ref="S435" si="2258">(P435/O435)*100</f>
        <v>5.4686024402835667</v>
      </c>
      <c r="T435" s="3">
        <v>413838</v>
      </c>
      <c r="U435" s="3">
        <v>4832</v>
      </c>
      <c r="V435" s="3">
        <v>504</v>
      </c>
      <c r="W435" s="3">
        <f t="shared" si="2007"/>
        <v>4328</v>
      </c>
      <c r="X435" s="3">
        <v>49</v>
      </c>
      <c r="Y435" s="2">
        <f t="shared" ref="Y435" si="2259">SUM(K422:K435)</f>
        <v>9458</v>
      </c>
      <c r="Z435" s="2">
        <f t="shared" ref="Z435" si="2260">SUM(X422:X435)</f>
        <v>844</v>
      </c>
      <c r="AA435" s="19">
        <f t="shared" ref="AA435" si="2261">(Z435/Y435)*100</f>
        <v>8.9236625079297944</v>
      </c>
      <c r="AB435" s="3">
        <v>17243</v>
      </c>
      <c r="AC435" s="3">
        <v>1991</v>
      </c>
      <c r="AD435" s="2">
        <f t="shared" ref="AD435" si="2262">SUM(AC422:AC435)</f>
        <v>22459</v>
      </c>
      <c r="AE435" s="2">
        <f t="shared" ref="AE435" si="2263">AD435+Z435</f>
        <v>23303</v>
      </c>
      <c r="AF435" s="2">
        <f t="shared" ref="AF435" si="2264">(Z435/AE435)*100</f>
        <v>3.6218512637857789</v>
      </c>
      <c r="AG435" s="2">
        <f t="shared" ref="AG435" si="2265">Y435/AD435</f>
        <v>0.42112293512623</v>
      </c>
      <c r="AH435" s="3">
        <v>361993</v>
      </c>
      <c r="AI435" s="3">
        <f t="shared" si="180"/>
        <v>34602</v>
      </c>
      <c r="AJ435" s="3">
        <v>7</v>
      </c>
      <c r="AL435" s="3">
        <f t="shared" si="1129"/>
        <v>29770</v>
      </c>
      <c r="AM435" s="3">
        <f t="shared" si="1130"/>
        <v>4.1666062565544966</v>
      </c>
      <c r="AN435" s="3">
        <f t="shared" si="1131"/>
        <v>13.964510721923586</v>
      </c>
      <c r="AO435" s="3">
        <f t="shared" si="1132"/>
        <v>10.430463576158941</v>
      </c>
      <c r="AP435" s="3">
        <f t="shared" si="1133"/>
        <v>1.4565632044390497</v>
      </c>
      <c r="AQ435" s="3">
        <f t="shared" si="1134"/>
        <v>12.507947517484538</v>
      </c>
      <c r="AR435" s="19">
        <f t="shared" ref="AR435" si="2266">(Y435/6951482)*100000</f>
        <v>136.05731842504949</v>
      </c>
      <c r="AS435" s="22">
        <f t="shared" ref="AS435" si="2267">(Z435/6951482)*100000</f>
        <v>12.141295913590799</v>
      </c>
      <c r="AT435" s="19">
        <f t="shared" ref="AT435" si="2268">(N435/6951482)*100000</f>
        <v>528.62109115725252</v>
      </c>
      <c r="AU435" s="22">
        <f t="shared" ref="AU435" si="2269">(O435/6951482)*100000</f>
        <v>1142.4470350351191</v>
      </c>
      <c r="AV435" s="2"/>
      <c r="AW435" s="60"/>
      <c r="AX435" s="60"/>
      <c r="BE435" s="6">
        <f t="shared" si="176"/>
        <v>44331</v>
      </c>
      <c r="BF435" s="2">
        <f t="shared" si="225"/>
        <v>413838</v>
      </c>
      <c r="BG435" s="2">
        <f t="shared" si="226"/>
        <v>17243</v>
      </c>
    </row>
    <row r="436" spans="1:67" s="46" customFormat="1" x14ac:dyDescent="0.3">
      <c r="A436" s="98" t="s">
        <v>48</v>
      </c>
      <c r="B436" s="46">
        <v>5</v>
      </c>
      <c r="C436" s="46">
        <v>16</v>
      </c>
      <c r="D436" s="46">
        <v>435</v>
      </c>
      <c r="E436" s="83">
        <f>E435+1</f>
        <v>44332</v>
      </c>
      <c r="F436" s="51">
        <v>4310</v>
      </c>
      <c r="G436" s="51">
        <v>2971</v>
      </c>
      <c r="H436" s="51">
        <v>82</v>
      </c>
      <c r="I436" s="51">
        <v>121</v>
      </c>
      <c r="J436" s="51">
        <f t="shared" si="230"/>
        <v>7281</v>
      </c>
      <c r="K436" s="46">
        <v>203</v>
      </c>
      <c r="L436" s="36">
        <f t="shared" ref="L436:L437" si="2270">T436-T435</f>
        <v>203</v>
      </c>
      <c r="M436" s="46">
        <v>4080</v>
      </c>
      <c r="N436" s="36">
        <f t="shared" ref="N436:N437" si="2271">SUM(F430:F436)</f>
        <v>36063</v>
      </c>
      <c r="O436" s="51">
        <f t="shared" ref="O436:O437" si="2272">SUM(J430:J436)</f>
        <v>79195</v>
      </c>
      <c r="P436" s="36">
        <f t="shared" ref="P436:P437" si="2273">SUM(K430:K436)</f>
        <v>4080</v>
      </c>
      <c r="Q436" s="46">
        <v>348</v>
      </c>
      <c r="R436" s="36">
        <f t="shared" ref="R436:R437" si="2274">(P436/N436)*100</f>
        <v>11.313534647699859</v>
      </c>
      <c r="S436" s="46">
        <f t="shared" ref="S436:S437" si="2275">(P436/O436)*100</f>
        <v>5.1518403939642656</v>
      </c>
      <c r="T436" s="46">
        <v>414041</v>
      </c>
      <c r="U436" s="46">
        <v>4839</v>
      </c>
      <c r="V436" s="46">
        <v>501</v>
      </c>
      <c r="W436" s="46">
        <f t="shared" si="2007"/>
        <v>4338</v>
      </c>
      <c r="X436" s="46">
        <v>7</v>
      </c>
      <c r="Y436" s="36">
        <f t="shared" ref="Y436:Y437" si="2276">SUM(K423:K436)</f>
        <v>9195</v>
      </c>
      <c r="Z436" s="36">
        <f t="shared" ref="Z436:Z437" si="2277">SUM(X423:X436)</f>
        <v>806</v>
      </c>
      <c r="AA436" s="39">
        <f t="shared" ref="AA436:AA437" si="2278">(Z436/Y436)*100</f>
        <v>8.7656334964654707</v>
      </c>
      <c r="AB436" s="46">
        <v>17250</v>
      </c>
      <c r="AC436" s="46">
        <v>334</v>
      </c>
      <c r="AD436" s="36">
        <f t="shared" ref="AD436:AD437" si="2279">SUM(AC423:AC436)</f>
        <v>22438</v>
      </c>
      <c r="AE436" s="36">
        <f t="shared" ref="AE436:AE437" si="2280">AD436+Z436</f>
        <v>23244</v>
      </c>
      <c r="AF436" s="36">
        <f t="shared" ref="AF436:AF437" si="2281">(Z436/AE436)*100</f>
        <v>3.4675615212527968</v>
      </c>
      <c r="AG436" s="36">
        <f t="shared" ref="AG436:AG437" si="2282">Y436/AD436</f>
        <v>0.40979588198591677</v>
      </c>
      <c r="AH436" s="46">
        <v>362327</v>
      </c>
      <c r="AI436" s="46">
        <f t="shared" si="180"/>
        <v>34464</v>
      </c>
      <c r="AJ436" s="46">
        <v>2</v>
      </c>
      <c r="AL436" s="46">
        <f t="shared" si="1129"/>
        <v>29625</v>
      </c>
      <c r="AM436" s="46">
        <f t="shared" si="1130"/>
        <v>4.1662540666262524</v>
      </c>
      <c r="AN436" s="46">
        <f t="shared" si="1131"/>
        <v>14.040738161559888</v>
      </c>
      <c r="AO436" s="46">
        <f t="shared" si="1132"/>
        <v>10.353378797272164</v>
      </c>
      <c r="AP436" s="46">
        <f t="shared" si="1133"/>
        <v>1.453690807799443</v>
      </c>
      <c r="AQ436" s="46">
        <f t="shared" si="1134"/>
        <v>12.587047353760445</v>
      </c>
      <c r="AR436" s="39">
        <f t="shared" ref="AR436:AR437" si="2283">(Y436/6951482)*100000</f>
        <v>132.2739525183263</v>
      </c>
      <c r="AS436" s="41">
        <f t="shared" ref="AS436:AS437" si="2284">(Z436/6951482)*100000</f>
        <v>11.594649889045241</v>
      </c>
      <c r="AT436" s="39">
        <f t="shared" ref="AT436:AT437" si="2285">(N436/6951482)*100000</f>
        <v>518.78146271543244</v>
      </c>
      <c r="AU436" s="41">
        <f t="shared" ref="AU436:AU437" si="2286">(O436/6951482)*100000</f>
        <v>1139.2534714180372</v>
      </c>
      <c r="AV436" s="36"/>
      <c r="AW436" s="61"/>
      <c r="AX436" s="61"/>
      <c r="BA436" s="51"/>
      <c r="BD436" s="51"/>
      <c r="BE436" s="50">
        <f t="shared" si="176"/>
        <v>44332</v>
      </c>
      <c r="BF436" s="36">
        <f t="shared" si="225"/>
        <v>414041</v>
      </c>
      <c r="BG436" s="36">
        <f t="shared" si="226"/>
        <v>17250</v>
      </c>
      <c r="BK436" s="51"/>
      <c r="BL436" s="51"/>
      <c r="BM436" s="51"/>
      <c r="BN436" s="51"/>
      <c r="BO436" s="51"/>
    </row>
    <row r="437" spans="1:67" x14ac:dyDescent="0.3">
      <c r="B437" s="3">
        <v>5</v>
      </c>
      <c r="C437" s="3">
        <v>17</v>
      </c>
      <c r="D437" s="3">
        <v>436</v>
      </c>
      <c r="E437" s="84">
        <f t="shared" si="2188"/>
        <v>44333</v>
      </c>
      <c r="F437" s="11">
        <v>1827</v>
      </c>
      <c r="G437" s="11">
        <v>2482</v>
      </c>
      <c r="H437" s="11">
        <v>87</v>
      </c>
      <c r="I437" s="11">
        <v>64</v>
      </c>
      <c r="J437" s="11">
        <f t="shared" si="230"/>
        <v>4309</v>
      </c>
      <c r="K437" s="3">
        <v>151</v>
      </c>
      <c r="L437" s="2">
        <f t="shared" si="2270"/>
        <v>151</v>
      </c>
      <c r="N437" s="2">
        <f t="shared" si="2271"/>
        <v>35237</v>
      </c>
      <c r="O437" s="11">
        <f t="shared" si="2272"/>
        <v>77651</v>
      </c>
      <c r="P437" s="2">
        <f t="shared" si="2273"/>
        <v>3990</v>
      </c>
      <c r="R437" s="2">
        <f t="shared" si="2274"/>
        <v>11.323324914152737</v>
      </c>
      <c r="S437" s="3">
        <f t="shared" si="2275"/>
        <v>5.1383755521500047</v>
      </c>
      <c r="T437" s="3">
        <v>414192</v>
      </c>
      <c r="U437" s="3">
        <v>4858</v>
      </c>
      <c r="V437" s="3">
        <v>499</v>
      </c>
      <c r="W437" s="3">
        <f t="shared" si="2007"/>
        <v>4359</v>
      </c>
      <c r="X437" s="3">
        <v>9</v>
      </c>
      <c r="Y437" s="2">
        <f t="shared" si="2276"/>
        <v>8998</v>
      </c>
      <c r="Z437" s="2">
        <f t="shared" si="2277"/>
        <v>767</v>
      </c>
      <c r="AA437" s="19">
        <f t="shared" si="2278"/>
        <v>8.5241164703267405</v>
      </c>
      <c r="AB437" s="3">
        <v>17259</v>
      </c>
      <c r="AC437" s="3">
        <v>148</v>
      </c>
      <c r="AD437" s="2">
        <f t="shared" si="2279"/>
        <v>22033</v>
      </c>
      <c r="AE437" s="2">
        <f t="shared" si="2280"/>
        <v>22800</v>
      </c>
      <c r="AF437" s="2">
        <f t="shared" si="2281"/>
        <v>3.3640350877192984</v>
      </c>
      <c r="AG437" s="2">
        <f t="shared" si="2282"/>
        <v>0.40838741887169244</v>
      </c>
      <c r="AH437" s="3">
        <v>362475</v>
      </c>
      <c r="AI437" s="3">
        <f t="shared" si="180"/>
        <v>34458</v>
      </c>
      <c r="AJ437" s="3">
        <v>4</v>
      </c>
      <c r="AL437" s="3">
        <f t="shared" si="1129"/>
        <v>29600</v>
      </c>
      <c r="AM437" s="3">
        <f t="shared" si="1130"/>
        <v>4.16690810059103</v>
      </c>
      <c r="AN437" s="3">
        <f t="shared" si="1131"/>
        <v>14.098322595623658</v>
      </c>
      <c r="AO437" s="3">
        <f t="shared" si="1132"/>
        <v>10.271716755866612</v>
      </c>
      <c r="AP437" s="3">
        <f t="shared" si="1133"/>
        <v>1.4481397643508038</v>
      </c>
      <c r="AQ437" s="3">
        <f t="shared" si="1134"/>
        <v>12.650182831272854</v>
      </c>
      <c r="AR437" s="19">
        <f t="shared" si="2283"/>
        <v>129.44002444370855</v>
      </c>
      <c r="AS437" s="22">
        <f t="shared" si="2284"/>
        <v>11.033618442801117</v>
      </c>
      <c r="AT437" s="19">
        <f t="shared" si="2285"/>
        <v>506.89910439241589</v>
      </c>
      <c r="AU437" s="22">
        <f t="shared" si="2286"/>
        <v>1117.0423803154492</v>
      </c>
      <c r="AV437" s="2"/>
      <c r="AW437" s="60"/>
      <c r="AX437" s="60"/>
      <c r="BE437" s="6">
        <f t="shared" si="176"/>
        <v>44333</v>
      </c>
      <c r="BF437" s="2">
        <f t="shared" si="225"/>
        <v>414192</v>
      </c>
      <c r="BG437" s="2">
        <f t="shared" si="226"/>
        <v>17259</v>
      </c>
    </row>
    <row r="438" spans="1:67" x14ac:dyDescent="0.3">
      <c r="B438" s="3">
        <v>5</v>
      </c>
      <c r="C438" s="3">
        <v>18</v>
      </c>
      <c r="D438" s="3">
        <v>437</v>
      </c>
      <c r="E438" s="84">
        <f t="shared" si="2188"/>
        <v>44334</v>
      </c>
      <c r="F438" s="11">
        <v>6416</v>
      </c>
      <c r="G438" s="11">
        <v>10089</v>
      </c>
      <c r="H438" s="11">
        <v>426</v>
      </c>
      <c r="I438" s="11">
        <v>251</v>
      </c>
      <c r="J438" s="11">
        <f t="shared" si="230"/>
        <v>16505</v>
      </c>
      <c r="K438" s="3">
        <v>677</v>
      </c>
      <c r="L438" s="2">
        <f t="shared" ref="L438" si="2287">T438-T437</f>
        <v>677</v>
      </c>
      <c r="N438" s="2">
        <f t="shared" ref="N438" si="2288">SUM(F432:F438)</f>
        <v>35789</v>
      </c>
      <c r="O438" s="11">
        <f t="shared" ref="O438" si="2289">SUM(J432:J438)</f>
        <v>77764</v>
      </c>
      <c r="P438" s="2">
        <f t="shared" ref="P438" si="2290">SUM(K432:K438)</f>
        <v>3589</v>
      </c>
      <c r="R438" s="2">
        <f t="shared" ref="R438" si="2291">(P438/N438)*100</f>
        <v>10.028220961748023</v>
      </c>
      <c r="S438" s="3">
        <f t="shared" ref="S438" si="2292">(P438/O438)*100</f>
        <v>4.6152461293143352</v>
      </c>
      <c r="T438" s="3">
        <v>414869</v>
      </c>
      <c r="U438" s="3">
        <v>4592</v>
      </c>
      <c r="V438" s="3">
        <v>490</v>
      </c>
      <c r="W438" s="3">
        <f t="shared" si="2007"/>
        <v>4102</v>
      </c>
      <c r="X438" s="3">
        <v>84</v>
      </c>
      <c r="Y438" s="2">
        <f t="shared" ref="Y438" si="2293">SUM(K425:K438)</f>
        <v>9044</v>
      </c>
      <c r="Z438" s="2">
        <f t="shared" ref="Z438" si="2294">SUM(X425:X438)</f>
        <v>795</v>
      </c>
      <c r="AA438" s="19">
        <f t="shared" ref="AA438" si="2295">(Z438/Y438)*100</f>
        <v>8.7903582485625833</v>
      </c>
      <c r="AB438" s="3">
        <v>17343</v>
      </c>
      <c r="AC438" s="3">
        <v>2207</v>
      </c>
      <c r="AD438" s="2">
        <f t="shared" ref="AD438" si="2296">SUM(AC425:AC438)</f>
        <v>23514</v>
      </c>
      <c r="AE438" s="2">
        <f t="shared" ref="AE438" si="2297">AD438+Z438</f>
        <v>24309</v>
      </c>
      <c r="AF438" s="2">
        <f t="shared" ref="AF438" si="2298">(Z438/AE438)*100</f>
        <v>3.2703936813525853</v>
      </c>
      <c r="AG438" s="2">
        <f t="shared" ref="AG438" si="2299">Y438/AD438</f>
        <v>0.3846219273624224</v>
      </c>
      <c r="AH438" s="3">
        <v>364682</v>
      </c>
      <c r="AI438" s="3">
        <f t="shared" si="180"/>
        <v>32844</v>
      </c>
      <c r="AJ438" s="3">
        <v>11</v>
      </c>
      <c r="AL438" s="3">
        <f t="shared" si="1129"/>
        <v>28252</v>
      </c>
      <c r="AM438" s="3">
        <f t="shared" si="1130"/>
        <v>4.1803557267474787</v>
      </c>
      <c r="AN438" s="3">
        <f t="shared" si="1131"/>
        <v>13.981244671781756</v>
      </c>
      <c r="AO438" s="3">
        <f t="shared" si="1132"/>
        <v>10.670731707317072</v>
      </c>
      <c r="AP438" s="3">
        <f t="shared" si="1133"/>
        <v>1.4919011082693947</v>
      </c>
      <c r="AQ438" s="3">
        <f t="shared" si="1134"/>
        <v>12.489343563512362</v>
      </c>
      <c r="AR438" s="19">
        <f t="shared" ref="AR438" si="2300">(Y438/6951482)*100000</f>
        <v>130.10175384184265</v>
      </c>
      <c r="AS438" s="22">
        <f t="shared" ref="AS438" si="2301">(Z438/6951482)*100000</f>
        <v>11.436410250361002</v>
      </c>
      <c r="AT438" s="19">
        <f t="shared" ref="AT438" si="2302">(N438/6951482)*100000</f>
        <v>514.83985717002508</v>
      </c>
      <c r="AU438" s="22">
        <f t="shared" ref="AU438" si="2303">(O438/6951482)*100000</f>
        <v>1118.6679329673875</v>
      </c>
      <c r="AV438" s="2"/>
      <c r="AW438" s="60"/>
      <c r="AX438" s="60"/>
      <c r="BE438" s="6">
        <f t="shared" si="176"/>
        <v>44334</v>
      </c>
      <c r="BF438" s="2">
        <f t="shared" si="225"/>
        <v>414869</v>
      </c>
      <c r="BG438" s="2">
        <f t="shared" si="226"/>
        <v>17343</v>
      </c>
    </row>
    <row r="439" spans="1:67" x14ac:dyDescent="0.3">
      <c r="B439" s="3">
        <v>5</v>
      </c>
      <c r="C439" s="3">
        <v>19</v>
      </c>
      <c r="D439" s="3">
        <v>438</v>
      </c>
      <c r="E439" s="84">
        <f t="shared" si="2188"/>
        <v>44335</v>
      </c>
      <c r="F439" s="11">
        <v>6977</v>
      </c>
      <c r="G439" s="11">
        <v>6817</v>
      </c>
      <c r="H439" s="11">
        <v>212</v>
      </c>
      <c r="I439" s="11">
        <v>245</v>
      </c>
      <c r="J439" s="11">
        <f t="shared" si="230"/>
        <v>13794</v>
      </c>
      <c r="K439" s="3">
        <v>457</v>
      </c>
      <c r="L439" s="2">
        <f t="shared" ref="L439" si="2304">T439-T438</f>
        <v>457</v>
      </c>
      <c r="N439" s="2">
        <f t="shared" ref="N439" si="2305">SUM(F433:F439)</f>
        <v>37185</v>
      </c>
      <c r="O439" s="11">
        <f t="shared" ref="O439" si="2306">SUM(J433:J439)</f>
        <v>78368</v>
      </c>
      <c r="P439" s="2">
        <f t="shared" ref="P439" si="2307">SUM(K433:K439)</f>
        <v>3169</v>
      </c>
      <c r="R439" s="2">
        <f t="shared" ref="R439" si="2308">(P439/N439)*100</f>
        <v>8.5222535968804625</v>
      </c>
      <c r="S439" s="3">
        <f t="shared" ref="S439" si="2309">(P439/O439)*100</f>
        <v>4.0437423438138014</v>
      </c>
      <c r="T439" s="3">
        <v>415326</v>
      </c>
      <c r="U439" s="3">
        <v>4379</v>
      </c>
      <c r="V439" s="3">
        <v>485</v>
      </c>
      <c r="W439" s="3">
        <f t="shared" si="2007"/>
        <v>3894</v>
      </c>
      <c r="X439" s="3">
        <v>36</v>
      </c>
      <c r="Y439" s="2">
        <f t="shared" ref="Y439" si="2310">SUM(K426:K439)</f>
        <v>9134</v>
      </c>
      <c r="Z439" s="2">
        <f t="shared" ref="Z439" si="2311">SUM(X426:X439)</f>
        <v>770</v>
      </c>
      <c r="AA439" s="19">
        <f t="shared" ref="AA439" si="2312">(Z439/Y439)*100</f>
        <v>8.4300416028027154</v>
      </c>
      <c r="AB439" s="3">
        <v>17379</v>
      </c>
      <c r="AC439" s="3">
        <v>2782</v>
      </c>
      <c r="AD439" s="2">
        <f t="shared" ref="AD439" si="2313">SUM(AC426:AC439)</f>
        <v>25238</v>
      </c>
      <c r="AE439" s="2">
        <f t="shared" ref="AE439" si="2314">AD439+Z439</f>
        <v>26008</v>
      </c>
      <c r="AF439" s="2">
        <f t="shared" ref="AF439" si="2315">(Z439/AE439)*100</f>
        <v>2.960627499231006</v>
      </c>
      <c r="AG439" s="2">
        <f t="shared" ref="AG439" si="2316">Y439/AD439</f>
        <v>0.36191457326254062</v>
      </c>
      <c r="AH439" s="3">
        <v>367464</v>
      </c>
      <c r="AI439" s="3">
        <f t="shared" si="180"/>
        <v>30483</v>
      </c>
      <c r="AJ439" s="3">
        <v>13</v>
      </c>
      <c r="AL439" s="3">
        <f t="shared" si="1129"/>
        <v>26104</v>
      </c>
      <c r="AM439" s="3">
        <f t="shared" si="1130"/>
        <v>4.184423802025397</v>
      </c>
      <c r="AN439" s="3">
        <f t="shared" si="1131"/>
        <v>14.365383984515958</v>
      </c>
      <c r="AO439" s="3">
        <f t="shared" si="1132"/>
        <v>11.07558803379767</v>
      </c>
      <c r="AP439" s="3">
        <f t="shared" si="1133"/>
        <v>1.5910507495981367</v>
      </c>
      <c r="AQ439" s="3">
        <f t="shared" si="1134"/>
        <v>12.774333234917822</v>
      </c>
      <c r="AR439" s="19">
        <f t="shared" ref="AR439" si="2317">(Y439/6951482)*100000</f>
        <v>131.39644179471372</v>
      </c>
      <c r="AS439" s="22">
        <f t="shared" ref="AS439" si="2318">(Z439/6951482)*100000</f>
        <v>11.076774707896819</v>
      </c>
      <c r="AT439" s="19">
        <f t="shared" ref="AT439" si="2319">(N439/6951482)*100000</f>
        <v>534.92190586122501</v>
      </c>
      <c r="AU439" s="22">
        <f t="shared" ref="AU439" si="2320">(O439/6951482)*100000</f>
        <v>1127.356727673322</v>
      </c>
      <c r="AV439" s="2"/>
      <c r="AW439" s="60"/>
      <c r="AX439" s="60"/>
      <c r="BE439" s="6">
        <f t="shared" si="176"/>
        <v>44335</v>
      </c>
      <c r="BF439" s="2">
        <f t="shared" si="225"/>
        <v>415326</v>
      </c>
      <c r="BG439" s="2">
        <f t="shared" si="226"/>
        <v>17379</v>
      </c>
    </row>
    <row r="440" spans="1:67" x14ac:dyDescent="0.3">
      <c r="B440" s="3">
        <v>5</v>
      </c>
      <c r="C440" s="3">
        <v>20</v>
      </c>
      <c r="D440" s="3">
        <v>439</v>
      </c>
      <c r="E440" s="84">
        <f t="shared" si="2188"/>
        <v>44336</v>
      </c>
      <c r="F440" s="11">
        <v>4983</v>
      </c>
      <c r="G440" s="11">
        <v>6078</v>
      </c>
      <c r="H440" s="11">
        <v>165</v>
      </c>
      <c r="I440" s="11">
        <v>196</v>
      </c>
      <c r="J440" s="11">
        <f t="shared" si="230"/>
        <v>11061</v>
      </c>
      <c r="K440" s="3">
        <v>361</v>
      </c>
      <c r="L440" s="2">
        <f t="shared" ref="L440" si="2321">T440-T439</f>
        <v>361</v>
      </c>
      <c r="N440" s="2">
        <f t="shared" ref="N440" si="2322">SUM(F434:F440)</f>
        <v>37649</v>
      </c>
      <c r="O440" s="11">
        <f t="shared" ref="O440" si="2323">SUM(J434:J440)</f>
        <v>78323</v>
      </c>
      <c r="P440" s="2">
        <f t="shared" ref="P440" si="2324">SUM(K434:K440)</f>
        <v>2873</v>
      </c>
      <c r="R440" s="2">
        <f t="shared" ref="R440" si="2325">(P440/N440)*100</f>
        <v>7.6310127759037423</v>
      </c>
      <c r="S440" s="3">
        <f t="shared" ref="S440" si="2326">(P440/O440)*100</f>
        <v>3.6681434572220164</v>
      </c>
      <c r="T440" s="3">
        <v>415687</v>
      </c>
      <c r="U440" s="3">
        <v>4201</v>
      </c>
      <c r="V440" s="3">
        <v>460</v>
      </c>
      <c r="W440" s="3">
        <f t="shared" si="2007"/>
        <v>3741</v>
      </c>
      <c r="X440" s="3">
        <v>37</v>
      </c>
      <c r="Y440" s="2">
        <f t="shared" ref="Y440" si="2327">SUM(K427:K440)</f>
        <v>7860</v>
      </c>
      <c r="Z440" s="2">
        <f t="shared" ref="Z440" si="2328">SUM(X427:X440)</f>
        <v>643</v>
      </c>
      <c r="AA440" s="19">
        <f t="shared" ref="AA440" si="2329">(Z440/Y440)*100</f>
        <v>8.1806615776081415</v>
      </c>
      <c r="AB440" s="3">
        <v>17416</v>
      </c>
      <c r="AC440" s="3">
        <v>2317</v>
      </c>
      <c r="AD440" s="2">
        <f t="shared" ref="AD440" si="2330">SUM(AC427:AC440)</f>
        <v>24886</v>
      </c>
      <c r="AE440" s="2">
        <f t="shared" ref="AE440" si="2331">AD440+Z440</f>
        <v>25529</v>
      </c>
      <c r="AF440" s="2">
        <f t="shared" ref="AF440" si="2332">(Z440/AE440)*100</f>
        <v>2.5187042187316386</v>
      </c>
      <c r="AG440" s="2">
        <f t="shared" ref="AG440" si="2333">Y440/AD440</f>
        <v>0.31584023145543677</v>
      </c>
      <c r="AH440" s="3">
        <v>369781</v>
      </c>
      <c r="AI440" s="3">
        <f t="shared" si="180"/>
        <v>28490</v>
      </c>
      <c r="AJ440" s="3">
        <v>6</v>
      </c>
      <c r="AL440" s="3">
        <f t="shared" si="1129"/>
        <v>24289</v>
      </c>
      <c r="AM440" s="3">
        <f t="shared" si="1130"/>
        <v>4.1896908010113378</v>
      </c>
      <c r="AN440" s="3">
        <f t="shared" si="1131"/>
        <v>14.745524745524746</v>
      </c>
      <c r="AO440" s="3">
        <f t="shared" si="1132"/>
        <v>10.949773863365865</v>
      </c>
      <c r="AP440" s="3">
        <f t="shared" si="1133"/>
        <v>1.6146016146016147</v>
      </c>
      <c r="AQ440" s="3">
        <f t="shared" si="1134"/>
        <v>13.130923130923131</v>
      </c>
      <c r="AR440" s="19">
        <f t="shared" ref="AR440" si="2334">(Y440/6951482)*100000</f>
        <v>113.06941455073895</v>
      </c>
      <c r="AS440" s="22">
        <f t="shared" ref="AS440" si="2335">(Z440/6951482)*100000</f>
        <v>9.2498261521787732</v>
      </c>
      <c r="AT440" s="19">
        <f t="shared" ref="AT440" si="2336">(N440/6951482)*100000</f>
        <v>541.5967415293602</v>
      </c>
      <c r="AU440" s="22">
        <f t="shared" ref="AU440" si="2337">(O440/6951482)*100000</f>
        <v>1126.7093836968866</v>
      </c>
      <c r="AV440" s="2"/>
      <c r="AW440" s="60"/>
      <c r="AX440" s="60"/>
      <c r="BE440" s="6">
        <f t="shared" si="176"/>
        <v>44336</v>
      </c>
      <c r="BF440" s="2">
        <f t="shared" si="225"/>
        <v>415687</v>
      </c>
      <c r="BG440" s="2">
        <f t="shared" si="226"/>
        <v>17416</v>
      </c>
    </row>
    <row r="441" spans="1:67" x14ac:dyDescent="0.3">
      <c r="B441" s="3">
        <v>5</v>
      </c>
      <c r="C441" s="3">
        <v>21</v>
      </c>
      <c r="D441" s="3">
        <v>440</v>
      </c>
      <c r="E441" s="84">
        <f t="shared" si="2188"/>
        <v>44337</v>
      </c>
      <c r="F441" s="11">
        <v>6952</v>
      </c>
      <c r="G441" s="11">
        <v>6213</v>
      </c>
      <c r="H441" s="11">
        <v>190</v>
      </c>
      <c r="I441" s="11">
        <v>178</v>
      </c>
      <c r="J441" s="11">
        <f t="shared" si="230"/>
        <v>13165</v>
      </c>
      <c r="K441" s="3">
        <v>368</v>
      </c>
      <c r="L441" s="2">
        <f t="shared" ref="L441" si="2338">T441-T440</f>
        <v>368</v>
      </c>
      <c r="N441" s="2">
        <f t="shared" ref="N441" si="2339">SUM(F435:F441)</f>
        <v>38988</v>
      </c>
      <c r="O441" s="11">
        <f t="shared" ref="O441" si="2340">SUM(J435:J441)</f>
        <v>80241</v>
      </c>
      <c r="P441" s="2">
        <f t="shared" ref="P441" si="2341">SUM(K435:K441)</f>
        <v>2735</v>
      </c>
      <c r="R441" s="2">
        <f t="shared" ref="R441" si="2342">(P441/N441)*100</f>
        <v>7.014978967887556</v>
      </c>
      <c r="S441" s="3">
        <f t="shared" ref="S441" si="2343">(P441/O441)*100</f>
        <v>3.4084819481312549</v>
      </c>
      <c r="T441" s="3">
        <v>416055</v>
      </c>
      <c r="U441" s="3">
        <v>4073</v>
      </c>
      <c r="V441" s="3">
        <v>442</v>
      </c>
      <c r="W441" s="3">
        <f t="shared" si="2007"/>
        <v>3631</v>
      </c>
      <c r="X441" s="3">
        <v>31</v>
      </c>
      <c r="Y441" s="2">
        <f t="shared" ref="Y441" si="2344">SUM(K428:K441)</f>
        <v>7683</v>
      </c>
      <c r="Z441" s="2">
        <f t="shared" ref="Z441" si="2345">SUM(X428:X441)</f>
        <v>647</v>
      </c>
      <c r="AA441" s="19">
        <f t="shared" ref="AA441" si="2346">(Z441/Y441)*100</f>
        <v>8.4211896394637513</v>
      </c>
      <c r="AB441" s="3">
        <v>17447</v>
      </c>
      <c r="AC441" s="3">
        <v>1774</v>
      </c>
      <c r="AD441" s="2">
        <f t="shared" ref="AD441" si="2347">SUM(AC428:AC441)</f>
        <v>26066</v>
      </c>
      <c r="AE441" s="2">
        <f t="shared" ref="AE441" si="2348">AD441+Z441</f>
        <v>26713</v>
      </c>
      <c r="AF441" s="2">
        <f t="shared" ref="AF441" si="2349">(Z441/AE441)*100</f>
        <v>2.4220417025418337</v>
      </c>
      <c r="AG441" s="2">
        <f t="shared" ref="AG441" si="2350">Y441/AD441</f>
        <v>0.29475178393309293</v>
      </c>
      <c r="AH441" s="3">
        <v>371555</v>
      </c>
      <c r="AI441" s="3">
        <f t="shared" si="180"/>
        <v>27053</v>
      </c>
      <c r="AJ441" s="3">
        <v>4</v>
      </c>
      <c r="AL441" s="3">
        <f t="shared" si="1129"/>
        <v>22980</v>
      </c>
      <c r="AM441" s="3">
        <f t="shared" si="1130"/>
        <v>4.1934359639951451</v>
      </c>
      <c r="AN441" s="3">
        <f t="shared" si="1131"/>
        <v>15.055631538091893</v>
      </c>
      <c r="AO441" s="3">
        <f t="shared" si="1132"/>
        <v>10.85195187822244</v>
      </c>
      <c r="AP441" s="3">
        <f t="shared" si="1133"/>
        <v>1.6338298894762133</v>
      </c>
      <c r="AQ441" s="3">
        <f t="shared" si="1134"/>
        <v>13.421801648615681</v>
      </c>
      <c r="AR441" s="19">
        <f t="shared" ref="AR441" si="2351">(Y441/6951482)*100000</f>
        <v>110.52319491009256</v>
      </c>
      <c r="AS441" s="22">
        <f t="shared" ref="AS441" si="2352">(Z441/6951482)*100000</f>
        <v>9.3073678389730432</v>
      </c>
      <c r="AT441" s="19">
        <f t="shared" ref="AT441" si="2353">(N441/6951482)*100000</f>
        <v>560.85882118374184</v>
      </c>
      <c r="AU441" s="22">
        <f t="shared" ref="AU441" si="2354">(O441/6951482)*100000</f>
        <v>1154.3006225147387</v>
      </c>
      <c r="AV441" s="2"/>
      <c r="AW441" s="60"/>
      <c r="AX441" s="60"/>
      <c r="BE441" s="6">
        <f t="shared" si="176"/>
        <v>44337</v>
      </c>
      <c r="BF441" s="2">
        <f t="shared" si="225"/>
        <v>416055</v>
      </c>
      <c r="BG441" s="2">
        <f t="shared" si="226"/>
        <v>17447</v>
      </c>
    </row>
    <row r="442" spans="1:67" x14ac:dyDescent="0.3">
      <c r="B442" s="3">
        <v>5</v>
      </c>
      <c r="C442" s="3">
        <v>22</v>
      </c>
      <c r="D442" s="3">
        <v>441</v>
      </c>
      <c r="E442" s="84">
        <f t="shared" si="2188"/>
        <v>44338</v>
      </c>
      <c r="F442" s="11">
        <v>8211</v>
      </c>
      <c r="G442" s="11">
        <v>6255</v>
      </c>
      <c r="H442" s="11">
        <v>176</v>
      </c>
      <c r="I442" s="11">
        <v>186</v>
      </c>
      <c r="J442" s="11">
        <f t="shared" si="230"/>
        <v>14466</v>
      </c>
      <c r="K442" s="3">
        <v>362</v>
      </c>
      <c r="L442" s="2">
        <f t="shared" ref="L442" si="2355">T442-T441</f>
        <v>362</v>
      </c>
      <c r="N442" s="2">
        <f t="shared" ref="N442" si="2356">SUM(F436:F442)</f>
        <v>39676</v>
      </c>
      <c r="O442" s="11">
        <f t="shared" ref="O442" si="2357">SUM(J436:J442)</f>
        <v>80581</v>
      </c>
      <c r="P442" s="2">
        <f t="shared" ref="P442" si="2358">SUM(K436:K442)</f>
        <v>2579</v>
      </c>
      <c r="R442" s="2">
        <f t="shared" ref="R442" si="2359">(P442/N442)*100</f>
        <v>6.5001512249218667</v>
      </c>
      <c r="S442" s="3">
        <f t="shared" ref="S442" si="2360">(P442/O442)*100</f>
        <v>3.200506322830444</v>
      </c>
      <c r="T442" s="3">
        <v>416417</v>
      </c>
      <c r="U442" s="3">
        <v>3849</v>
      </c>
      <c r="V442" s="3">
        <v>417</v>
      </c>
      <c r="W442" s="3">
        <f t="shared" si="2007"/>
        <v>3432</v>
      </c>
      <c r="X442" s="3">
        <v>27</v>
      </c>
      <c r="Y442" s="2">
        <f t="shared" ref="Y442" si="2361">SUM(K429:K442)</f>
        <v>6922</v>
      </c>
      <c r="Z442" s="2">
        <f t="shared" ref="Z442" si="2362">SUM(X429:X442)</f>
        <v>588</v>
      </c>
      <c r="AA442" s="19">
        <f t="shared" ref="AA442" si="2363">(Z442/Y442)*100</f>
        <v>8.4946547240681891</v>
      </c>
      <c r="AB442" s="3">
        <v>17474</v>
      </c>
      <c r="AC442" s="3">
        <v>1413</v>
      </c>
      <c r="AD442" s="2">
        <f t="shared" ref="AD442" si="2364">SUM(AC429:AC442)</f>
        <v>25098</v>
      </c>
      <c r="AE442" s="2">
        <f t="shared" ref="AE442" si="2365">AD442+Z442</f>
        <v>25686</v>
      </c>
      <c r="AF442" s="2">
        <f t="shared" ref="AF442" si="2366">(Z442/AE442)*100</f>
        <v>2.2891847699135717</v>
      </c>
      <c r="AG442" s="2">
        <f t="shared" ref="AG442" si="2367">Y442/AD442</f>
        <v>0.27579886843573193</v>
      </c>
      <c r="AH442" s="3">
        <v>372968</v>
      </c>
      <c r="AI442" s="3">
        <f t="shared" si="180"/>
        <v>25975</v>
      </c>
      <c r="AJ442" s="3">
        <v>5</v>
      </c>
      <c r="AL442" s="3">
        <f t="shared" si="1129"/>
        <v>22126</v>
      </c>
      <c r="AM442" s="3">
        <f t="shared" si="1130"/>
        <v>4.1962744076250491</v>
      </c>
      <c r="AN442" s="3">
        <f t="shared" si="1131"/>
        <v>14.818094321462945</v>
      </c>
      <c r="AO442" s="3">
        <f t="shared" si="1132"/>
        <v>10.83398285268901</v>
      </c>
      <c r="AP442" s="3">
        <f t="shared" si="1133"/>
        <v>1.6053897978825795</v>
      </c>
      <c r="AQ442" s="3">
        <f t="shared" si="1134"/>
        <v>13.212704523580365</v>
      </c>
      <c r="AR442" s="19">
        <f t="shared" ref="AR442" si="2368">(Y442/6951482)*100000</f>
        <v>99.575888997482849</v>
      </c>
      <c r="AS442" s="22">
        <f t="shared" ref="AS442" si="2369">(Z442/6951482)*100000</f>
        <v>8.458627958757571</v>
      </c>
      <c r="AT442" s="19">
        <f t="shared" ref="AT442" si="2370">(N442/6951482)*100000</f>
        <v>570.75599131235617</v>
      </c>
      <c r="AU442" s="22">
        <f t="shared" ref="AU442" si="2371">(O442/6951482)*100000</f>
        <v>1159.1916658922514</v>
      </c>
      <c r="AV442" s="2"/>
      <c r="AW442" s="60"/>
      <c r="AX442" s="60"/>
      <c r="BE442" s="6">
        <f t="shared" si="176"/>
        <v>44338</v>
      </c>
      <c r="BF442" s="2">
        <f t="shared" si="225"/>
        <v>416417</v>
      </c>
      <c r="BG442" s="2">
        <f t="shared" si="226"/>
        <v>17474</v>
      </c>
    </row>
    <row r="443" spans="1:67" s="46" customFormat="1" x14ac:dyDescent="0.3">
      <c r="A443" s="98" t="s">
        <v>49</v>
      </c>
      <c r="B443" s="46">
        <v>5</v>
      </c>
      <c r="C443" s="46">
        <v>23</v>
      </c>
      <c r="D443" s="46">
        <v>442</v>
      </c>
      <c r="E443" s="83">
        <f t="shared" si="2188"/>
        <v>44339</v>
      </c>
      <c r="F443" s="51">
        <v>3335</v>
      </c>
      <c r="G443" s="51">
        <v>2641</v>
      </c>
      <c r="H443" s="51">
        <v>57</v>
      </c>
      <c r="I443" s="51">
        <v>91</v>
      </c>
      <c r="J443" s="51">
        <f t="shared" si="230"/>
        <v>5976</v>
      </c>
      <c r="K443" s="46">
        <v>148</v>
      </c>
      <c r="L443" s="36">
        <f t="shared" ref="L443" si="2372">T443-T442</f>
        <v>148</v>
      </c>
      <c r="M443" s="46">
        <v>2524</v>
      </c>
      <c r="N443" s="36">
        <f t="shared" ref="N443" si="2373">SUM(F437:F443)</f>
        <v>38701</v>
      </c>
      <c r="O443" s="51">
        <f t="shared" ref="O443" si="2374">SUM(J437:J443)</f>
        <v>79276</v>
      </c>
      <c r="P443" s="36">
        <f t="shared" ref="P443" si="2375">SUM(K437:K443)</f>
        <v>2524</v>
      </c>
      <c r="Q443" s="46">
        <v>237</v>
      </c>
      <c r="R443" s="36">
        <f t="shared" ref="R443" si="2376">(P443/N443)*100</f>
        <v>6.5217953024469661</v>
      </c>
      <c r="S443" s="46">
        <f t="shared" ref="S443" si="2377">(P443/O443)*100</f>
        <v>3.1838135122861897</v>
      </c>
      <c r="T443" s="46">
        <v>416565</v>
      </c>
      <c r="U443" s="46">
        <v>3817</v>
      </c>
      <c r="V443" s="46">
        <v>410</v>
      </c>
      <c r="W443" s="46">
        <f t="shared" si="2007"/>
        <v>3407</v>
      </c>
      <c r="X443" s="46">
        <v>13</v>
      </c>
      <c r="Y443" s="36">
        <f t="shared" ref="Y443" si="2378">SUM(K430:K443)</f>
        <v>6604</v>
      </c>
      <c r="Z443" s="36">
        <f t="shared" ref="Z443" si="2379">SUM(X430:X443)</f>
        <v>585</v>
      </c>
      <c r="AA443" s="39">
        <f t="shared" ref="AA443" si="2380">(Z443/Y443)*100</f>
        <v>8.8582677165354333</v>
      </c>
      <c r="AB443" s="46">
        <v>17487</v>
      </c>
      <c r="AC443" s="46">
        <v>234</v>
      </c>
      <c r="AD443" s="36">
        <f t="shared" ref="AD443" si="2381">SUM(AC430:AC443)</f>
        <v>25017</v>
      </c>
      <c r="AE443" s="36">
        <f t="shared" ref="AE443" si="2382">AD443+Z443</f>
        <v>25602</v>
      </c>
      <c r="AF443" s="36">
        <f t="shared" ref="AF443" si="2383">(Z443/AE443)*100</f>
        <v>2.2849777361143664</v>
      </c>
      <c r="AG443" s="36">
        <f t="shared" ref="AG443" si="2384">Y443/AD443</f>
        <v>0.26398049326458006</v>
      </c>
      <c r="AH443" s="46">
        <v>373202</v>
      </c>
      <c r="AI443" s="46">
        <f t="shared" si="180"/>
        <v>25876</v>
      </c>
      <c r="AJ443" s="46">
        <v>1</v>
      </c>
      <c r="AL443" s="46">
        <f t="shared" si="1129"/>
        <v>22059</v>
      </c>
      <c r="AM443" s="46">
        <f t="shared" si="1130"/>
        <v>4.1979042886464297</v>
      </c>
      <c r="AN443" s="46">
        <f t="shared" si="1131"/>
        <v>14.751120729633637</v>
      </c>
      <c r="AO443" s="46">
        <f t="shared" si="1132"/>
        <v>10.741419963321981</v>
      </c>
      <c r="AP443" s="46">
        <f t="shared" si="1133"/>
        <v>1.5844798268665943</v>
      </c>
      <c r="AQ443" s="46">
        <f t="shared" si="1134"/>
        <v>13.166640902767043</v>
      </c>
      <c r="AR443" s="39">
        <f t="shared" ref="AR443" si="2385">(Y443/6951482)*100000</f>
        <v>95.001324897338449</v>
      </c>
      <c r="AS443" s="41">
        <f t="shared" ref="AS443" si="2386">(Z443/6951482)*100000</f>
        <v>8.4154716936618694</v>
      </c>
      <c r="AT443" s="39">
        <f t="shared" ref="AT443" si="2387">(N443/6951482)*100000</f>
        <v>556.73020515625296</v>
      </c>
      <c r="AU443" s="41">
        <f t="shared" ref="AU443" si="2388">(O443/6951482)*100000</f>
        <v>1140.4186905756212</v>
      </c>
      <c r="AV443" s="36"/>
      <c r="AW443" s="61"/>
      <c r="AX443" s="61"/>
      <c r="BA443" s="51"/>
      <c r="BD443" s="51"/>
      <c r="BE443" s="50">
        <f t="shared" ref="BE443" si="2389">BE442+1</f>
        <v>44339</v>
      </c>
      <c r="BF443" s="36">
        <f t="shared" si="225"/>
        <v>416565</v>
      </c>
      <c r="BG443" s="36">
        <f t="shared" si="226"/>
        <v>17487</v>
      </c>
      <c r="BK443" s="51"/>
      <c r="BL443" s="51"/>
      <c r="BM443" s="51"/>
      <c r="BN443" s="51"/>
      <c r="BO443" s="51"/>
    </row>
    <row r="444" spans="1:67" x14ac:dyDescent="0.3">
      <c r="B444" s="3">
        <v>5</v>
      </c>
      <c r="C444" s="3">
        <v>24</v>
      </c>
      <c r="D444" s="3">
        <v>443</v>
      </c>
      <c r="E444" s="84">
        <f t="shared" si="2188"/>
        <v>44340</v>
      </c>
    </row>
    <row r="445" spans="1:67" x14ac:dyDescent="0.3">
      <c r="E445" s="84"/>
    </row>
    <row r="446" spans="1:67" x14ac:dyDescent="0.3">
      <c r="E446" s="84"/>
    </row>
    <row r="447" spans="1:67" x14ac:dyDescent="0.3">
      <c r="E447" s="84"/>
    </row>
    <row r="448" spans="1:67" x14ac:dyDescent="0.3">
      <c r="E448" s="84"/>
    </row>
    <row r="449" spans="1:7" x14ac:dyDescent="0.3">
      <c r="A449" s="96" t="s">
        <v>137</v>
      </c>
      <c r="E449" s="84"/>
    </row>
    <row r="450" spans="1:7" ht="276" x14ac:dyDescent="0.3">
      <c r="A450" s="94" t="s">
        <v>107</v>
      </c>
      <c r="E450" s="84"/>
      <c r="F450" s="94" t="s">
        <v>135</v>
      </c>
      <c r="G450" s="94" t="s">
        <v>134</v>
      </c>
    </row>
    <row r="451" spans="1:7" ht="400.2" x14ac:dyDescent="0.3">
      <c r="A451" s="93" t="s">
        <v>108</v>
      </c>
      <c r="E451" s="84"/>
      <c r="F451" s="94" t="s">
        <v>110</v>
      </c>
      <c r="G451" s="94" t="s">
        <v>136</v>
      </c>
    </row>
    <row r="452" spans="1:7" x14ac:dyDescent="0.3">
      <c r="E452" s="84"/>
    </row>
    <row r="453" spans="1:7" x14ac:dyDescent="0.3">
      <c r="E453" s="84"/>
    </row>
    <row r="454" spans="1:7" x14ac:dyDescent="0.3">
      <c r="E454" s="84"/>
    </row>
    <row r="455" spans="1:7" x14ac:dyDescent="0.3">
      <c r="E455" s="84"/>
    </row>
    <row r="456" spans="1:7" x14ac:dyDescent="0.3">
      <c r="E456" s="84"/>
    </row>
    <row r="457" spans="1:7" x14ac:dyDescent="0.3">
      <c r="E457" s="84"/>
    </row>
    <row r="458" spans="1:7" x14ac:dyDescent="0.3">
      <c r="E458" s="84"/>
    </row>
    <row r="459" spans="1:7" x14ac:dyDescent="0.3">
      <c r="E459" s="84"/>
    </row>
    <row r="460" spans="1:7" x14ac:dyDescent="0.3">
      <c r="E460" s="84"/>
    </row>
    <row r="461" spans="1:7" x14ac:dyDescent="0.3">
      <c r="E461" s="84"/>
    </row>
    <row r="462" spans="1:7" x14ac:dyDescent="0.3">
      <c r="E462" s="84"/>
    </row>
    <row r="463" spans="1:7" x14ac:dyDescent="0.3">
      <c r="E463" s="84"/>
    </row>
    <row r="464" spans="1:7" x14ac:dyDescent="0.3">
      <c r="E464" s="84"/>
    </row>
    <row r="465" spans="5:5" x14ac:dyDescent="0.3">
      <c r="E465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95"/>
  <sheetViews>
    <sheetView topLeftCell="T368" zoomScale="90" zoomScaleNormal="90" workbookViewId="0">
      <selection activeCell="AR384" sqref="AR384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  <c r="B327">
        <v>13894</v>
      </c>
      <c r="C327">
        <v>32870</v>
      </c>
      <c r="D327">
        <v>60412</v>
      </c>
      <c r="E327">
        <v>74375</v>
      </c>
      <c r="F327">
        <v>78762</v>
      </c>
      <c r="G327">
        <v>72032</v>
      </c>
      <c r="H327">
        <v>47587</v>
      </c>
      <c r="I327">
        <v>16144</v>
      </c>
      <c r="J327">
        <v>1424</v>
      </c>
      <c r="K327">
        <f t="shared" ref="K327:K333" si="988">SUM(B327:J327)</f>
        <v>397500</v>
      </c>
      <c r="L327">
        <f t="shared" ref="L327:L333" si="989">B327-B326</f>
        <v>22</v>
      </c>
      <c r="M327">
        <f t="shared" ref="M327:M333" si="990">C327-C326</f>
        <v>40</v>
      </c>
      <c r="N327">
        <f t="shared" ref="N327:N333" si="991">D327-D326</f>
        <v>47</v>
      </c>
      <c r="O327">
        <f t="shared" ref="O327:O333" si="992">E327-E326</f>
        <v>39</v>
      </c>
      <c r="P327">
        <f t="shared" ref="P327:P333" si="993">F327-F326</f>
        <v>58</v>
      </c>
      <c r="Q327">
        <f t="shared" ref="Q327:Q333" si="994">G327-G326</f>
        <v>74</v>
      </c>
      <c r="R327">
        <f t="shared" ref="R327:R333" si="995">H327-H326</f>
        <v>78</v>
      </c>
      <c r="S327">
        <f t="shared" ref="S327:S333" si="996">I327-I326</f>
        <v>38</v>
      </c>
      <c r="T327">
        <f t="shared" ref="T327:T333" si="997">J327-J326</f>
        <v>4</v>
      </c>
      <c r="U327">
        <f t="shared" ref="U327:U333" si="998">K327-K326</f>
        <v>400</v>
      </c>
      <c r="V327">
        <f t="shared" ref="V327:V333" si="999">SUM(L314:L327)</f>
        <v>932</v>
      </c>
      <c r="W327">
        <f t="shared" ref="W327:W333" si="1000">SUM(M314:M327)</f>
        <v>1692</v>
      </c>
      <c r="X327">
        <f t="shared" ref="X327:X333" si="1001">SUM(N314:N327)</f>
        <v>3150</v>
      </c>
      <c r="Y327">
        <f t="shared" ref="Y327:Y333" si="1002">SUM(O314:O327)</f>
        <v>3975</v>
      </c>
      <c r="Z327">
        <f t="shared" ref="Z327:Z333" si="1003">SUM(P314:P327)</f>
        <v>4650</v>
      </c>
      <c r="AA327">
        <f t="shared" ref="AA327:AA333" si="1004">SUM(Q314:Q327)</f>
        <v>5156</v>
      </c>
      <c r="AB327">
        <f t="shared" ref="AB327:AB333" si="1005">SUM(R314:R327)</f>
        <v>4259</v>
      </c>
      <c r="AC327">
        <f t="shared" ref="AC327:AC333" si="1006">SUM(S314:S327)</f>
        <v>1561</v>
      </c>
      <c r="AD327">
        <f t="shared" ref="AD327:AD333" si="1007">SUM(T314:T327)</f>
        <v>132</v>
      </c>
      <c r="AE327">
        <f t="shared" ref="AE327:AE333" si="1008">SUM(U314:U327)</f>
        <v>25507</v>
      </c>
      <c r="AF327">
        <f>(V327/[1]Население!A$2)*100000</f>
        <v>70.861861188304758</v>
      </c>
      <c r="AG327">
        <f>(W327/[1]Население!B$2)*100000</f>
        <v>244.42036836403034</v>
      </c>
      <c r="AH327">
        <f>(X327/[1]Население!C$2)*100000</f>
        <v>329.36423292638551</v>
      </c>
      <c r="AI327">
        <f>(Y327/[1]Население!D$2)*100000</f>
        <v>376.6522954470081</v>
      </c>
      <c r="AJ327">
        <f>(Z327/[1]Население!E$2)*100000</f>
        <v>487.75115250877167</v>
      </c>
      <c r="AK327">
        <f>(AA327/[1]Население!F$2)*100000</f>
        <v>549.3083040798607</v>
      </c>
      <c r="AL327">
        <f>(AB327/[1]Население!G$2)*100000</f>
        <v>606.72627086289333</v>
      </c>
      <c r="AM327">
        <f>(AC327/[1]Население!H$2)*100000</f>
        <v>517.39624730281105</v>
      </c>
      <c r="AN327">
        <f>(AD327/[1]Население!I$2)*100000</f>
        <v>360.63603081798806</v>
      </c>
      <c r="AO327">
        <f>(AE327/[1]Население!J$2)*100000</f>
        <v>366.92895126535609</v>
      </c>
    </row>
    <row r="328" spans="1:41" x14ac:dyDescent="0.3">
      <c r="A328" s="95">
        <v>44313</v>
      </c>
      <c r="B328">
        <v>13964</v>
      </c>
      <c r="C328">
        <v>32981</v>
      </c>
      <c r="D328">
        <v>60614</v>
      </c>
      <c r="E328">
        <v>74641</v>
      </c>
      <c r="F328">
        <v>79098</v>
      </c>
      <c r="G328">
        <v>72388</v>
      </c>
      <c r="H328">
        <v>47891</v>
      </c>
      <c r="I328">
        <v>16247</v>
      </c>
      <c r="J328">
        <v>1435</v>
      </c>
      <c r="K328">
        <f t="shared" si="988"/>
        <v>399259</v>
      </c>
      <c r="L328">
        <f t="shared" si="989"/>
        <v>70</v>
      </c>
      <c r="M328">
        <f t="shared" si="990"/>
        <v>111</v>
      </c>
      <c r="N328">
        <f t="shared" si="991"/>
        <v>202</v>
      </c>
      <c r="O328">
        <f t="shared" si="992"/>
        <v>266</v>
      </c>
      <c r="P328">
        <f t="shared" si="993"/>
        <v>336</v>
      </c>
      <c r="Q328">
        <f t="shared" si="994"/>
        <v>356</v>
      </c>
      <c r="R328">
        <f t="shared" si="995"/>
        <v>304</v>
      </c>
      <c r="S328">
        <f t="shared" si="996"/>
        <v>103</v>
      </c>
      <c r="T328">
        <f t="shared" si="997"/>
        <v>11</v>
      </c>
      <c r="U328">
        <f t="shared" si="998"/>
        <v>1759</v>
      </c>
      <c r="V328">
        <f t="shared" si="999"/>
        <v>901</v>
      </c>
      <c r="W328">
        <f t="shared" si="1000"/>
        <v>1612</v>
      </c>
      <c r="X328">
        <f t="shared" si="1001"/>
        <v>2965</v>
      </c>
      <c r="Y328">
        <f t="shared" si="1002"/>
        <v>3730</v>
      </c>
      <c r="Z328">
        <f t="shared" si="1003"/>
        <v>4387</v>
      </c>
      <c r="AA328">
        <f t="shared" si="1004"/>
        <v>4910</v>
      </c>
      <c r="AB328">
        <f t="shared" si="1005"/>
        <v>4030</v>
      </c>
      <c r="AC328">
        <f t="shared" si="1006"/>
        <v>1478</v>
      </c>
      <c r="AD328">
        <f t="shared" si="1007"/>
        <v>131</v>
      </c>
      <c r="AE328">
        <f t="shared" si="1008"/>
        <v>24144</v>
      </c>
      <c r="AF328">
        <f>(V328/[1]Население!A$2)*100000</f>
        <v>68.504867951354711</v>
      </c>
      <c r="AG328">
        <f>(W328/[1]Население!B$2)*100000</f>
        <v>232.86384976525821</v>
      </c>
      <c r="AH328">
        <f>(X328/[1]Население!C$2)*100000</f>
        <v>310.02061924658193</v>
      </c>
      <c r="AI328">
        <f>(Y328/[1]Население!D$2)*100000</f>
        <v>353.4372483062491</v>
      </c>
      <c r="AJ328">
        <f>(Z328/[1]Население!E$2)*100000</f>
        <v>460.16436689375945</v>
      </c>
      <c r="AK328">
        <f>(AA328/[1]Население!F$2)*100000</f>
        <v>523.10003355937079</v>
      </c>
      <c r="AL328">
        <f>(AB328/[1]Население!G$2)*100000</f>
        <v>574.10351527998591</v>
      </c>
      <c r="AM328">
        <f>(AC328/[1]Население!H$2)*100000</f>
        <v>489.88574856729963</v>
      </c>
      <c r="AN328">
        <f>(AD328/[1]Население!I$2)*100000</f>
        <v>357.90393967542758</v>
      </c>
      <c r="AO328">
        <f>(AE328/[1]Население!J$2)*100000</f>
        <v>347.32162149020888</v>
      </c>
    </row>
    <row r="329" spans="1:41" x14ac:dyDescent="0.3">
      <c r="A329" s="95">
        <v>44314</v>
      </c>
      <c r="B329">
        <v>14036</v>
      </c>
      <c r="C329">
        <v>33116</v>
      </c>
      <c r="D329">
        <v>60867</v>
      </c>
      <c r="E329">
        <v>74942</v>
      </c>
      <c r="F329">
        <v>79435</v>
      </c>
      <c r="G329">
        <v>72745</v>
      </c>
      <c r="H329">
        <v>48169</v>
      </c>
      <c r="I329">
        <v>16354</v>
      </c>
      <c r="J329">
        <v>1445</v>
      </c>
      <c r="K329">
        <f t="shared" si="988"/>
        <v>401109</v>
      </c>
      <c r="L329">
        <f t="shared" si="989"/>
        <v>72</v>
      </c>
      <c r="M329">
        <f t="shared" si="990"/>
        <v>135</v>
      </c>
      <c r="N329">
        <f t="shared" si="991"/>
        <v>253</v>
      </c>
      <c r="O329">
        <f t="shared" si="992"/>
        <v>301</v>
      </c>
      <c r="P329">
        <f t="shared" si="993"/>
        <v>337</v>
      </c>
      <c r="Q329">
        <f t="shared" si="994"/>
        <v>357</v>
      </c>
      <c r="R329">
        <f t="shared" si="995"/>
        <v>278</v>
      </c>
      <c r="S329">
        <f t="shared" si="996"/>
        <v>107</v>
      </c>
      <c r="T329">
        <f t="shared" si="997"/>
        <v>10</v>
      </c>
      <c r="U329">
        <f t="shared" si="998"/>
        <v>1850</v>
      </c>
      <c r="V329">
        <f t="shared" si="999"/>
        <v>889</v>
      </c>
      <c r="W329">
        <f t="shared" si="1000"/>
        <v>1543</v>
      </c>
      <c r="X329">
        <f t="shared" si="1001"/>
        <v>2872</v>
      </c>
      <c r="Y329">
        <f t="shared" si="1002"/>
        <v>3555</v>
      </c>
      <c r="Z329">
        <f t="shared" si="1003"/>
        <v>4151</v>
      </c>
      <c r="AA329">
        <f t="shared" si="1004"/>
        <v>4636</v>
      </c>
      <c r="AB329">
        <f t="shared" si="1005"/>
        <v>3858</v>
      </c>
      <c r="AC329">
        <f t="shared" si="1006"/>
        <v>1420</v>
      </c>
      <c r="AD329">
        <f t="shared" si="1007"/>
        <v>126</v>
      </c>
      <c r="AE329">
        <f t="shared" si="1008"/>
        <v>23050</v>
      </c>
      <c r="AF329">
        <f>(V329/[1]Население!A$2)*100000</f>
        <v>67.592483472535321</v>
      </c>
      <c r="AG329">
        <f>(W329/[1]Население!B$2)*100000</f>
        <v>222.89635247381727</v>
      </c>
      <c r="AH329">
        <f>(X329/[1]Население!C$2)*100000</f>
        <v>300.29653236970768</v>
      </c>
      <c r="AI329">
        <f>(Y329/[1]Население!D$2)*100000</f>
        <v>336.85507177713555</v>
      </c>
      <c r="AJ329">
        <f>(Z329/[1]Население!E$2)*100000</f>
        <v>435.40968474492712</v>
      </c>
      <c r="AK329">
        <f>(AA329/[1]Население!F$2)*100000</f>
        <v>493.90870785768698</v>
      </c>
      <c r="AL329">
        <f>(AB329/[1]Население!G$2)*100000</f>
        <v>549.60083423081528</v>
      </c>
      <c r="AM329">
        <f>(AC329/[1]Население!H$2)*100000</f>
        <v>470.66154463164111</v>
      </c>
      <c r="AN329">
        <f>(AD329/[1]Население!I$2)*100000</f>
        <v>344.24348396262496</v>
      </c>
      <c r="AO329">
        <f>(AE329/[1]Население!J$2)*100000</f>
        <v>331.58397015197619</v>
      </c>
    </row>
    <row r="330" spans="1:41" x14ac:dyDescent="0.3">
      <c r="A330" s="95">
        <v>44315</v>
      </c>
      <c r="B330">
        <v>14092</v>
      </c>
      <c r="C330">
        <v>33206</v>
      </c>
      <c r="D330">
        <v>61035</v>
      </c>
      <c r="E330">
        <v>75139</v>
      </c>
      <c r="F330">
        <v>79695</v>
      </c>
      <c r="G330">
        <v>73041</v>
      </c>
      <c r="H330">
        <v>48399</v>
      </c>
      <c r="I330">
        <v>16436</v>
      </c>
      <c r="J330">
        <v>1448</v>
      </c>
      <c r="K330">
        <f t="shared" si="988"/>
        <v>402491</v>
      </c>
      <c r="L330">
        <f t="shared" si="989"/>
        <v>56</v>
      </c>
      <c r="M330">
        <f t="shared" si="990"/>
        <v>90</v>
      </c>
      <c r="N330">
        <f t="shared" si="991"/>
        <v>168</v>
      </c>
      <c r="O330">
        <f t="shared" si="992"/>
        <v>197</v>
      </c>
      <c r="P330">
        <f t="shared" si="993"/>
        <v>260</v>
      </c>
      <c r="Q330">
        <f t="shared" si="994"/>
        <v>296</v>
      </c>
      <c r="R330">
        <f t="shared" si="995"/>
        <v>230</v>
      </c>
      <c r="S330">
        <f t="shared" si="996"/>
        <v>82</v>
      </c>
      <c r="T330">
        <f t="shared" si="997"/>
        <v>3</v>
      </c>
      <c r="U330">
        <f t="shared" si="998"/>
        <v>1382</v>
      </c>
      <c r="V330">
        <f t="shared" si="999"/>
        <v>859</v>
      </c>
      <c r="W330">
        <f t="shared" si="1000"/>
        <v>1451</v>
      </c>
      <c r="X330">
        <f t="shared" si="1001"/>
        <v>2730</v>
      </c>
      <c r="Y330">
        <f t="shared" si="1002"/>
        <v>3351</v>
      </c>
      <c r="Z330">
        <f t="shared" si="1003"/>
        <v>3954</v>
      </c>
      <c r="AA330">
        <f t="shared" si="1004"/>
        <v>4446</v>
      </c>
      <c r="AB330">
        <f t="shared" si="1005"/>
        <v>3657</v>
      </c>
      <c r="AC330">
        <f t="shared" si="1006"/>
        <v>1343</v>
      </c>
      <c r="AD330">
        <f t="shared" si="1007"/>
        <v>124</v>
      </c>
      <c r="AE330">
        <f t="shared" si="1008"/>
        <v>21915</v>
      </c>
      <c r="AF330">
        <f>(V330/[1]Население!A$2)*100000</f>
        <v>65.311522275486894</v>
      </c>
      <c r="AG330">
        <f>(W330/[1]Население!B$2)*100000</f>
        <v>209.60635608522935</v>
      </c>
      <c r="AH330">
        <f>(X330/[1]Население!C$2)*100000</f>
        <v>285.44900186953413</v>
      </c>
      <c r="AI330">
        <f>(Y330/[1]Население!D$2)*100000</f>
        <v>317.52499170891173</v>
      </c>
      <c r="AJ330">
        <f>(Z330/[1]Население!E$2)*100000</f>
        <v>414.74581871391035</v>
      </c>
      <c r="AK330">
        <f>(AA330/[1]Население!F$2)*100000</f>
        <v>473.66654769958501</v>
      </c>
      <c r="AL330">
        <f>(AB330/[1]Население!G$2)*100000</f>
        <v>520.96688719079611</v>
      </c>
      <c r="AM330">
        <f>(AC330/[1]Население!H$2)*100000</f>
        <v>445.13975664809431</v>
      </c>
      <c r="AN330">
        <f>(AD330/[1]Население!I$2)*100000</f>
        <v>338.77930167750395</v>
      </c>
      <c r="AO330">
        <f>(AE330/[1]Население!J$2)*100000</f>
        <v>315.25651652410238</v>
      </c>
    </row>
    <row r="331" spans="1:41" x14ac:dyDescent="0.3">
      <c r="A331" s="95">
        <v>44316</v>
      </c>
      <c r="B331">
        <v>14137</v>
      </c>
      <c r="C331">
        <v>33282</v>
      </c>
      <c r="D331">
        <v>61181</v>
      </c>
      <c r="E331">
        <v>75313</v>
      </c>
      <c r="F331">
        <v>79928</v>
      </c>
      <c r="G331">
        <v>73297</v>
      </c>
      <c r="H331">
        <v>48633</v>
      </c>
      <c r="I331">
        <v>16504</v>
      </c>
      <c r="J331">
        <v>1453</v>
      </c>
      <c r="K331">
        <f t="shared" si="988"/>
        <v>403728</v>
      </c>
      <c r="L331">
        <f t="shared" si="989"/>
        <v>45</v>
      </c>
      <c r="M331">
        <f t="shared" si="990"/>
        <v>76</v>
      </c>
      <c r="N331">
        <f t="shared" si="991"/>
        <v>146</v>
      </c>
      <c r="O331">
        <f t="shared" si="992"/>
        <v>174</v>
      </c>
      <c r="P331">
        <f t="shared" si="993"/>
        <v>233</v>
      </c>
      <c r="Q331">
        <f t="shared" si="994"/>
        <v>256</v>
      </c>
      <c r="R331">
        <f t="shared" si="995"/>
        <v>234</v>
      </c>
      <c r="S331">
        <f t="shared" si="996"/>
        <v>68</v>
      </c>
      <c r="T331">
        <f t="shared" si="997"/>
        <v>5</v>
      </c>
      <c r="U331">
        <f t="shared" si="998"/>
        <v>1237</v>
      </c>
      <c r="V331">
        <f t="shared" si="999"/>
        <v>835</v>
      </c>
      <c r="W331">
        <f t="shared" si="1000"/>
        <v>1374</v>
      </c>
      <c r="X331">
        <f t="shared" si="1001"/>
        <v>2581</v>
      </c>
      <c r="Y331">
        <f t="shared" si="1002"/>
        <v>3171</v>
      </c>
      <c r="Z331">
        <f t="shared" si="1003"/>
        <v>3791</v>
      </c>
      <c r="AA331">
        <f t="shared" si="1004"/>
        <v>4281</v>
      </c>
      <c r="AB331">
        <f t="shared" si="1005"/>
        <v>3518</v>
      </c>
      <c r="AC331">
        <f t="shared" si="1006"/>
        <v>1295</v>
      </c>
      <c r="AD331">
        <f t="shared" si="1007"/>
        <v>121</v>
      </c>
      <c r="AE331">
        <f t="shared" si="1008"/>
        <v>20967</v>
      </c>
      <c r="AF331">
        <f>(V331/[1]Население!A$2)*100000</f>
        <v>63.486753317848141</v>
      </c>
      <c r="AG331">
        <f>(W331/[1]Население!B$2)*100000</f>
        <v>198.48320693391113</v>
      </c>
      <c r="AH331">
        <f>(X331/[1]Население!C$2)*100000</f>
        <v>269.86955085174634</v>
      </c>
      <c r="AI331">
        <f>(Y331/[1]Население!D$2)*100000</f>
        <v>300.46903870753778</v>
      </c>
      <c r="AJ331">
        <f>(Z331/[1]Население!E$2)*100000</f>
        <v>397.64830519586093</v>
      </c>
      <c r="AK331">
        <f>(AA331/[1]Население!F$2)*100000</f>
        <v>456.08782966754916</v>
      </c>
      <c r="AL331">
        <f>(AB331/[1]Население!G$2)*100000</f>
        <v>501.1653019243152</v>
      </c>
      <c r="AM331">
        <f>(AC331/[1]Население!H$2)*100000</f>
        <v>429.23007063237685</v>
      </c>
      <c r="AN331">
        <f>(AD331/[1]Население!I$2)*100000</f>
        <v>330.58302824982241</v>
      </c>
      <c r="AO331">
        <f>(AE331/[1]Население!J$2)*100000</f>
        <v>301.61913675386057</v>
      </c>
    </row>
    <row r="332" spans="1:41" x14ac:dyDescent="0.3">
      <c r="A332" s="95">
        <v>44317</v>
      </c>
      <c r="B332">
        <v>14173</v>
      </c>
      <c r="C332">
        <v>33319</v>
      </c>
      <c r="D332">
        <v>61275</v>
      </c>
      <c r="E332">
        <v>75394</v>
      </c>
      <c r="F332">
        <v>80053</v>
      </c>
      <c r="G332">
        <v>73422</v>
      </c>
      <c r="H332">
        <v>48733</v>
      </c>
      <c r="I332">
        <v>16555</v>
      </c>
      <c r="J332">
        <v>1456</v>
      </c>
      <c r="K332">
        <f t="shared" si="988"/>
        <v>404380</v>
      </c>
      <c r="L332">
        <f t="shared" si="989"/>
        <v>36</v>
      </c>
      <c r="M332">
        <f t="shared" si="990"/>
        <v>37</v>
      </c>
      <c r="N332">
        <f t="shared" si="991"/>
        <v>94</v>
      </c>
      <c r="O332">
        <f t="shared" si="992"/>
        <v>81</v>
      </c>
      <c r="P332">
        <f t="shared" si="993"/>
        <v>125</v>
      </c>
      <c r="Q332">
        <f t="shared" si="994"/>
        <v>125</v>
      </c>
      <c r="R332">
        <f t="shared" si="995"/>
        <v>100</v>
      </c>
      <c r="S332">
        <f t="shared" si="996"/>
        <v>51</v>
      </c>
      <c r="T332">
        <f t="shared" si="997"/>
        <v>3</v>
      </c>
      <c r="U332">
        <f t="shared" si="998"/>
        <v>652</v>
      </c>
      <c r="V332">
        <f t="shared" si="999"/>
        <v>775</v>
      </c>
      <c r="W332">
        <f t="shared" si="1000"/>
        <v>1263</v>
      </c>
      <c r="X332">
        <f t="shared" si="1001"/>
        <v>2399</v>
      </c>
      <c r="Y332">
        <f t="shared" si="1002"/>
        <v>2943</v>
      </c>
      <c r="Z332">
        <f t="shared" si="1003"/>
        <v>3526</v>
      </c>
      <c r="AA332">
        <f t="shared" si="1004"/>
        <v>3983</v>
      </c>
      <c r="AB332">
        <f t="shared" si="1005"/>
        <v>3264</v>
      </c>
      <c r="AC332">
        <f t="shared" si="1006"/>
        <v>1230</v>
      </c>
      <c r="AD332">
        <f t="shared" si="1007"/>
        <v>110</v>
      </c>
      <c r="AE332">
        <f t="shared" si="1008"/>
        <v>19493</v>
      </c>
      <c r="AF332">
        <f>(V332/[1]Население!A$2)*100000</f>
        <v>58.924830923751266</v>
      </c>
      <c r="AG332">
        <f>(W332/[1]Население!B$2)*100000</f>
        <v>182.44853737811485</v>
      </c>
      <c r="AH332">
        <f>(X332/[1]Население!C$2)*100000</f>
        <v>250.83961739377744</v>
      </c>
      <c r="AI332">
        <f>(Y332/[1]Население!D$2)*100000</f>
        <v>278.86483157246414</v>
      </c>
      <c r="AJ332">
        <f>(Z332/[1]Население!E$2)*100000</f>
        <v>369.85173413890942</v>
      </c>
      <c r="AK332">
        <f>(AA332/[1]Население!F$2)*100000</f>
        <v>424.3395995248419</v>
      </c>
      <c r="AL332">
        <f>(AB332/[1]Население!G$2)*100000</f>
        <v>464.9811101424005</v>
      </c>
      <c r="AM332">
        <f>(AC332/[1]Население!H$2)*100000</f>
        <v>407.68570415275951</v>
      </c>
      <c r="AN332">
        <f>(AD332/[1]Население!I$2)*100000</f>
        <v>300.53002568165675</v>
      </c>
      <c r="AO332">
        <f>(AE332/[1]Население!J$2)*100000</f>
        <v>280.41502517017233</v>
      </c>
    </row>
    <row r="333" spans="1:41" x14ac:dyDescent="0.3">
      <c r="A333" s="95">
        <v>44318</v>
      </c>
      <c r="B333">
        <v>14196</v>
      </c>
      <c r="C333">
        <v>33351</v>
      </c>
      <c r="D333">
        <v>61320</v>
      </c>
      <c r="E333">
        <v>75461</v>
      </c>
      <c r="F333">
        <v>80119</v>
      </c>
      <c r="G333">
        <v>73521</v>
      </c>
      <c r="H333">
        <v>48818</v>
      </c>
      <c r="I333">
        <v>16601</v>
      </c>
      <c r="J333">
        <v>1459</v>
      </c>
      <c r="K333">
        <f t="shared" si="988"/>
        <v>404846</v>
      </c>
      <c r="L333">
        <f t="shared" si="989"/>
        <v>23</v>
      </c>
      <c r="M333">
        <f t="shared" si="990"/>
        <v>32</v>
      </c>
      <c r="N333">
        <f t="shared" si="991"/>
        <v>45</v>
      </c>
      <c r="O333">
        <f t="shared" si="992"/>
        <v>67</v>
      </c>
      <c r="P333">
        <f t="shared" si="993"/>
        <v>66</v>
      </c>
      <c r="Q333">
        <f t="shared" si="994"/>
        <v>99</v>
      </c>
      <c r="R333">
        <f t="shared" si="995"/>
        <v>85</v>
      </c>
      <c r="S333">
        <f t="shared" si="996"/>
        <v>46</v>
      </c>
      <c r="T333">
        <f t="shared" si="997"/>
        <v>3</v>
      </c>
      <c r="U333">
        <f t="shared" si="998"/>
        <v>466</v>
      </c>
      <c r="V333">
        <f t="shared" si="999"/>
        <v>763</v>
      </c>
      <c r="W333">
        <f t="shared" si="1000"/>
        <v>1218</v>
      </c>
      <c r="X333">
        <f t="shared" si="1001"/>
        <v>2302</v>
      </c>
      <c r="Y333">
        <f t="shared" si="1002"/>
        <v>2861</v>
      </c>
      <c r="Z333">
        <f t="shared" si="1003"/>
        <v>3401</v>
      </c>
      <c r="AA333">
        <f t="shared" si="1004"/>
        <v>3845</v>
      </c>
      <c r="AB333">
        <f t="shared" si="1005"/>
        <v>3176</v>
      </c>
      <c r="AC333">
        <f t="shared" si="1006"/>
        <v>1211</v>
      </c>
      <c r="AD333">
        <f t="shared" si="1007"/>
        <v>106</v>
      </c>
      <c r="AE333">
        <f t="shared" si="1008"/>
        <v>18883</v>
      </c>
      <c r="AF333">
        <f>(V333/[1]Население!A$2)*100000</f>
        <v>58.012446444931896</v>
      </c>
      <c r="AG333">
        <f>(W333/[1]Население!B$2)*100000</f>
        <v>175.94799566630553</v>
      </c>
      <c r="AH333">
        <f>(X333/[1]Население!C$2)*100000</f>
        <v>240.69729022112367</v>
      </c>
      <c r="AI333">
        <f>(Y333/[1]Население!D$2)*100000</f>
        <v>271.09489742739373</v>
      </c>
      <c r="AJ333">
        <f>(Z333/[1]Население!E$2)*100000</f>
        <v>356.74014401770586</v>
      </c>
      <c r="AK333">
        <f>(AA333/[1]Население!F$2)*100000</f>
        <v>409.63739898895733</v>
      </c>
      <c r="AL333">
        <f>(AB333/[1]Население!G$2)*100000</f>
        <v>452.44485472189461</v>
      </c>
      <c r="AM333">
        <f>(AC333/[1]Население!H$2)*100000</f>
        <v>401.38812010487135</v>
      </c>
      <c r="AN333">
        <f>(AD333/[1]Население!I$2)*100000</f>
        <v>289.60166111141467</v>
      </c>
      <c r="AO333">
        <f>(AE333/[1]Население!J$2)*100000</f>
        <v>271.63991793404631</v>
      </c>
    </row>
    <row r="334" spans="1:41" x14ac:dyDescent="0.3">
      <c r="A334" s="95">
        <v>44319</v>
      </c>
      <c r="B334">
        <v>14209</v>
      </c>
      <c r="C334">
        <v>33364</v>
      </c>
      <c r="D334">
        <v>61352</v>
      </c>
      <c r="E334">
        <v>75504</v>
      </c>
      <c r="F334">
        <v>80173</v>
      </c>
      <c r="G334">
        <v>73603</v>
      </c>
      <c r="H334">
        <v>48891</v>
      </c>
      <c r="I334">
        <v>16638</v>
      </c>
      <c r="J334">
        <v>1460</v>
      </c>
      <c r="K334">
        <f t="shared" ref="K334:K340" si="1009">SUM(B334:J334)</f>
        <v>405194</v>
      </c>
      <c r="L334">
        <f t="shared" ref="L334:L340" si="1010">B334-B333</f>
        <v>13</v>
      </c>
      <c r="M334">
        <f t="shared" ref="M334:M340" si="1011">C334-C333</f>
        <v>13</v>
      </c>
      <c r="N334">
        <f t="shared" ref="N334:N340" si="1012">D334-D333</f>
        <v>32</v>
      </c>
      <c r="O334">
        <f t="shared" ref="O334:O340" si="1013">E334-E333</f>
        <v>43</v>
      </c>
      <c r="P334">
        <f t="shared" ref="P334:P340" si="1014">F334-F333</f>
        <v>54</v>
      </c>
      <c r="Q334">
        <f t="shared" ref="Q334:Q340" si="1015">G334-G333</f>
        <v>82</v>
      </c>
      <c r="R334">
        <f t="shared" ref="R334:R340" si="1016">H334-H333</f>
        <v>73</v>
      </c>
      <c r="S334">
        <f t="shared" ref="S334:S340" si="1017">I334-I333</f>
        <v>37</v>
      </c>
      <c r="T334">
        <f t="shared" ref="T334:T340" si="1018">J334-J333</f>
        <v>1</v>
      </c>
      <c r="U334">
        <f t="shared" ref="U334:U340" si="1019">K334-K333</f>
        <v>348</v>
      </c>
      <c r="V334">
        <f t="shared" ref="V334:V340" si="1020">SUM(L321:L334)</f>
        <v>759</v>
      </c>
      <c r="W334">
        <f t="shared" ref="W334:W340" si="1021">SUM(M321:M334)</f>
        <v>1204</v>
      </c>
      <c r="X334">
        <f t="shared" ref="X334:X340" si="1022">SUM(N321:N334)</f>
        <v>2289</v>
      </c>
      <c r="Y334">
        <f t="shared" ref="Y334:Y340" si="1023">SUM(O321:O334)</f>
        <v>2847</v>
      </c>
      <c r="Z334">
        <f t="shared" ref="Z334:Z340" si="1024">SUM(P321:P334)</f>
        <v>3387</v>
      </c>
      <c r="AA334">
        <f t="shared" ref="AA334:AA340" si="1025">SUM(Q321:Q334)</f>
        <v>3847</v>
      </c>
      <c r="AB334">
        <f t="shared" ref="AB334:AB340" si="1026">SUM(R321:R334)</f>
        <v>3178</v>
      </c>
      <c r="AC334">
        <f t="shared" ref="AC334:AC340" si="1027">SUM(S321:S334)</f>
        <v>1204</v>
      </c>
      <c r="AD334">
        <f t="shared" ref="AD334:AD340" si="1028">SUM(T321:T334)</f>
        <v>98</v>
      </c>
      <c r="AE334">
        <f t="shared" ref="AE334:AE340" si="1029">SUM(U321:U334)</f>
        <v>18813</v>
      </c>
      <c r="AF334">
        <f>(V334/[1]Население!A$2)*100000</f>
        <v>57.70831828532544</v>
      </c>
      <c r="AG334">
        <f>(W334/[1]Население!B$2)*100000</f>
        <v>173.92560491152042</v>
      </c>
      <c r="AH334">
        <f>(X334/[1]Население!C$2)*100000</f>
        <v>239.33800925984016</v>
      </c>
      <c r="AI334">
        <f>(Y334/[1]Население!D$2)*100000</f>
        <v>269.76832330506465</v>
      </c>
      <c r="AJ334">
        <f>(Z334/[1]Население!E$2)*100000</f>
        <v>355.27164592413106</v>
      </c>
      <c r="AK334">
        <f>(AA334/[1]Население!F$2)*100000</f>
        <v>409.85047435904266</v>
      </c>
      <c r="AL334">
        <f>(AB334/[1]Население!G$2)*100000</f>
        <v>452.72976961781512</v>
      </c>
      <c r="AM334">
        <f>(AC334/[1]Население!H$2)*100000</f>
        <v>399.06795756091259</v>
      </c>
      <c r="AN334">
        <f>(AD334/[1]Население!I$2)*100000</f>
        <v>267.74493197093057</v>
      </c>
      <c r="AO334">
        <f>(AE334/[1]Население!J$2)*100000</f>
        <v>270.63293841514655</v>
      </c>
    </row>
    <row r="335" spans="1:41" x14ac:dyDescent="0.3">
      <c r="A335" s="95">
        <v>44320</v>
      </c>
      <c r="B335">
        <v>14226</v>
      </c>
      <c r="C335">
        <v>33396</v>
      </c>
      <c r="D335">
        <v>61433</v>
      </c>
      <c r="E335">
        <v>75581</v>
      </c>
      <c r="F335">
        <v>80268</v>
      </c>
      <c r="G335">
        <v>73741</v>
      </c>
      <c r="H335">
        <v>49023</v>
      </c>
      <c r="I335">
        <v>16695</v>
      </c>
      <c r="J335">
        <v>1462</v>
      </c>
      <c r="K335">
        <f t="shared" si="1009"/>
        <v>405825</v>
      </c>
      <c r="L335">
        <f t="shared" si="1010"/>
        <v>17</v>
      </c>
      <c r="M335">
        <f t="shared" si="1011"/>
        <v>32</v>
      </c>
      <c r="N335">
        <f t="shared" si="1012"/>
        <v>81</v>
      </c>
      <c r="O335">
        <f t="shared" si="1013"/>
        <v>77</v>
      </c>
      <c r="P335">
        <f t="shared" si="1014"/>
        <v>95</v>
      </c>
      <c r="Q335">
        <f t="shared" si="1015"/>
        <v>138</v>
      </c>
      <c r="R335">
        <f t="shared" si="1016"/>
        <v>132</v>
      </c>
      <c r="S335">
        <f t="shared" si="1017"/>
        <v>57</v>
      </c>
      <c r="T335">
        <f t="shared" si="1018"/>
        <v>2</v>
      </c>
      <c r="U335">
        <f t="shared" si="1019"/>
        <v>631</v>
      </c>
      <c r="V335">
        <f t="shared" si="1020"/>
        <v>694</v>
      </c>
      <c r="W335">
        <f t="shared" si="1021"/>
        <v>1093</v>
      </c>
      <c r="X335">
        <f t="shared" si="1022"/>
        <v>2066</v>
      </c>
      <c r="Y335">
        <f t="shared" si="1023"/>
        <v>2515</v>
      </c>
      <c r="Z335">
        <f t="shared" si="1024"/>
        <v>3046</v>
      </c>
      <c r="AA335">
        <f t="shared" si="1025"/>
        <v>3470</v>
      </c>
      <c r="AB335">
        <f t="shared" si="1026"/>
        <v>2923</v>
      </c>
      <c r="AC335">
        <f t="shared" si="1027"/>
        <v>1118</v>
      </c>
      <c r="AD335">
        <f t="shared" si="1028"/>
        <v>85</v>
      </c>
      <c r="AE335">
        <f t="shared" si="1029"/>
        <v>17010</v>
      </c>
      <c r="AF335">
        <f>(V335/[1]Население!A$2)*100000</f>
        <v>52.766235691720489</v>
      </c>
      <c r="AG335">
        <f>(W335/[1]Население!B$2)*100000</f>
        <v>157.89093535572408</v>
      </c>
      <c r="AH335">
        <f>(X335/[1]Население!C$2)*100000</f>
        <v>216.02111277013097</v>
      </c>
      <c r="AI335">
        <f>(Y335/[1]Население!D$2)*100000</f>
        <v>238.30956554697491</v>
      </c>
      <c r="AJ335">
        <f>(Z335/[1]Население!E$2)*100000</f>
        <v>319.50322807348783</v>
      </c>
      <c r="AK335">
        <f>(AA335/[1]Население!F$2)*100000</f>
        <v>369.68576709796673</v>
      </c>
      <c r="AL335">
        <f>(AB335/[1]Население!G$2)*100000</f>
        <v>416.40312038794013</v>
      </c>
      <c r="AM335">
        <f>(AC335/[1]Население!H$2)*100000</f>
        <v>370.5631034494188</v>
      </c>
      <c r="AN335">
        <f>(AD335/[1]Население!I$2)*100000</f>
        <v>232.22774711764384</v>
      </c>
      <c r="AO335">
        <f>(AE335/[1]Население!J$2)*100000</f>
        <v>244.69602309262973</v>
      </c>
    </row>
    <row r="336" spans="1:41" x14ac:dyDescent="0.3">
      <c r="A336" s="95">
        <v>44321</v>
      </c>
      <c r="B336">
        <v>14239</v>
      </c>
      <c r="C336">
        <v>33427</v>
      </c>
      <c r="D336">
        <v>61471</v>
      </c>
      <c r="E336">
        <v>75625</v>
      </c>
      <c r="F336">
        <v>80344</v>
      </c>
      <c r="G336">
        <v>73805</v>
      </c>
      <c r="H336">
        <v>49091</v>
      </c>
      <c r="I336">
        <v>16725</v>
      </c>
      <c r="J336">
        <v>1465</v>
      </c>
      <c r="K336">
        <f t="shared" si="1009"/>
        <v>406192</v>
      </c>
      <c r="L336">
        <f t="shared" si="1010"/>
        <v>13</v>
      </c>
      <c r="M336">
        <f t="shared" si="1011"/>
        <v>31</v>
      </c>
      <c r="N336">
        <f t="shared" si="1012"/>
        <v>38</v>
      </c>
      <c r="O336">
        <f t="shared" si="1013"/>
        <v>44</v>
      </c>
      <c r="P336">
        <f t="shared" si="1014"/>
        <v>76</v>
      </c>
      <c r="Q336">
        <f t="shared" si="1015"/>
        <v>64</v>
      </c>
      <c r="R336">
        <f t="shared" si="1016"/>
        <v>68</v>
      </c>
      <c r="S336">
        <f t="shared" si="1017"/>
        <v>30</v>
      </c>
      <c r="T336">
        <f t="shared" si="1018"/>
        <v>3</v>
      </c>
      <c r="U336">
        <f t="shared" si="1019"/>
        <v>367</v>
      </c>
      <c r="V336">
        <f t="shared" si="1020"/>
        <v>637</v>
      </c>
      <c r="W336">
        <f t="shared" si="1021"/>
        <v>980</v>
      </c>
      <c r="X336">
        <f t="shared" si="1022"/>
        <v>1863</v>
      </c>
      <c r="Y336">
        <f t="shared" si="1023"/>
        <v>2226</v>
      </c>
      <c r="Z336">
        <f t="shared" si="1024"/>
        <v>2723</v>
      </c>
      <c r="AA336">
        <f t="shared" si="1025"/>
        <v>3092</v>
      </c>
      <c r="AB336">
        <f t="shared" si="1026"/>
        <v>2655</v>
      </c>
      <c r="AC336">
        <f t="shared" si="1027"/>
        <v>1028</v>
      </c>
      <c r="AD336">
        <f t="shared" si="1028"/>
        <v>77</v>
      </c>
      <c r="AE336">
        <f t="shared" si="1029"/>
        <v>15281</v>
      </c>
      <c r="AF336">
        <f>(V336/[1]Население!A$2)*100000</f>
        <v>48.432409417328465</v>
      </c>
      <c r="AG336">
        <f>(W336/[1]Население!B$2)*100000</f>
        <v>141.56735283495846</v>
      </c>
      <c r="AH336">
        <f>(X336/[1]Население!C$2)*100000</f>
        <v>194.79541775931946</v>
      </c>
      <c r="AI336">
        <f>(Y336/[1]Население!D$2)*100000</f>
        <v>210.92528545032454</v>
      </c>
      <c r="AJ336">
        <f>(Z336/[1]Население!E$2)*100000</f>
        <v>285.62287920029792</v>
      </c>
      <c r="AK336">
        <f>(AA336/[1]Население!F$2)*100000</f>
        <v>329.41452215184813</v>
      </c>
      <c r="AL336">
        <f>(AB336/[1]Население!G$2)*100000</f>
        <v>378.22452433458125</v>
      </c>
      <c r="AM336">
        <f>(AC336/[1]Население!H$2)*100000</f>
        <v>340.73244216994857</v>
      </c>
      <c r="AN336">
        <f>(AD336/[1]Население!I$2)*100000</f>
        <v>210.37101797715974</v>
      </c>
      <c r="AO336">
        <f>(AE336/[1]Население!J$2)*100000</f>
        <v>219.82362897580688</v>
      </c>
    </row>
    <row r="337" spans="1:41" x14ac:dyDescent="0.3">
      <c r="A337" s="95">
        <v>44322</v>
      </c>
      <c r="B337">
        <v>14278</v>
      </c>
      <c r="C337">
        <v>33514</v>
      </c>
      <c r="D337">
        <v>61653</v>
      </c>
      <c r="E337">
        <v>75886</v>
      </c>
      <c r="F337">
        <v>80651</v>
      </c>
      <c r="G337">
        <v>74138</v>
      </c>
      <c r="H337">
        <v>49379</v>
      </c>
      <c r="I337">
        <v>16854</v>
      </c>
      <c r="J337">
        <v>1474</v>
      </c>
      <c r="K337">
        <f t="shared" si="1009"/>
        <v>407827</v>
      </c>
      <c r="L337">
        <f t="shared" si="1010"/>
        <v>39</v>
      </c>
      <c r="M337">
        <f t="shared" si="1011"/>
        <v>87</v>
      </c>
      <c r="N337">
        <f t="shared" si="1012"/>
        <v>182</v>
      </c>
      <c r="O337">
        <f t="shared" si="1013"/>
        <v>261</v>
      </c>
      <c r="P337">
        <f t="shared" si="1014"/>
        <v>307</v>
      </c>
      <c r="Q337">
        <f t="shared" si="1015"/>
        <v>333</v>
      </c>
      <c r="R337">
        <f t="shared" si="1016"/>
        <v>288</v>
      </c>
      <c r="S337">
        <f t="shared" si="1017"/>
        <v>129</v>
      </c>
      <c r="T337">
        <f t="shared" si="1018"/>
        <v>9</v>
      </c>
      <c r="U337">
        <f t="shared" si="1019"/>
        <v>1635</v>
      </c>
      <c r="V337">
        <f t="shared" si="1020"/>
        <v>604</v>
      </c>
      <c r="W337">
        <f t="shared" si="1021"/>
        <v>934</v>
      </c>
      <c r="X337">
        <f t="shared" si="1022"/>
        <v>1777</v>
      </c>
      <c r="Y337">
        <f t="shared" si="1023"/>
        <v>2217</v>
      </c>
      <c r="Z337">
        <f t="shared" si="1024"/>
        <v>2658</v>
      </c>
      <c r="AA337">
        <f t="shared" si="1025"/>
        <v>3037</v>
      </c>
      <c r="AB337">
        <f t="shared" si="1026"/>
        <v>2576</v>
      </c>
      <c r="AC337">
        <f t="shared" si="1027"/>
        <v>1036</v>
      </c>
      <c r="AD337">
        <f t="shared" si="1028"/>
        <v>75</v>
      </c>
      <c r="AE337">
        <f t="shared" si="1029"/>
        <v>14914</v>
      </c>
      <c r="AF337">
        <f>(V337/[1]Население!A$2)*100000</f>
        <v>45.92335210057518</v>
      </c>
      <c r="AG337">
        <f>(W337/[1]Население!B$2)*100000</f>
        <v>134.92235464066451</v>
      </c>
      <c r="AH337">
        <f>(X337/[1]Население!C$2)*100000</f>
        <v>185.80325140005939</v>
      </c>
      <c r="AI337">
        <f>(Y337/[1]Население!D$2)*100000</f>
        <v>210.07248780025583</v>
      </c>
      <c r="AJ337">
        <f>(Z337/[1]Население!E$2)*100000</f>
        <v>278.80485233727205</v>
      </c>
      <c r="AK337">
        <f>(AA337/[1]Население!F$2)*100000</f>
        <v>323.55494947450285</v>
      </c>
      <c r="AL337">
        <f>(AB337/[1]Население!G$2)*100000</f>
        <v>366.97038594571802</v>
      </c>
      <c r="AM337">
        <f>(AC337/[1]Население!H$2)*100000</f>
        <v>343.38405650590147</v>
      </c>
      <c r="AN337">
        <f>(AD337/[1]Население!I$2)*100000</f>
        <v>204.90683569203867</v>
      </c>
      <c r="AO337">
        <f>(AE337/[1]Население!J$2)*100000</f>
        <v>214.54417921243268</v>
      </c>
    </row>
    <row r="338" spans="1:41" x14ac:dyDescent="0.3">
      <c r="A338" s="95">
        <v>44323</v>
      </c>
      <c r="B338">
        <v>14286</v>
      </c>
      <c r="C338">
        <v>33549</v>
      </c>
      <c r="D338">
        <v>61718</v>
      </c>
      <c r="E338">
        <v>75957</v>
      </c>
      <c r="F338">
        <v>80760</v>
      </c>
      <c r="G338">
        <v>74263</v>
      </c>
      <c r="H338">
        <v>49475</v>
      </c>
      <c r="I338">
        <v>16889</v>
      </c>
      <c r="J338">
        <v>1475</v>
      </c>
      <c r="K338">
        <f t="shared" si="1009"/>
        <v>408372</v>
      </c>
      <c r="L338">
        <f t="shared" si="1010"/>
        <v>8</v>
      </c>
      <c r="M338">
        <f t="shared" si="1011"/>
        <v>35</v>
      </c>
      <c r="N338">
        <f t="shared" si="1012"/>
        <v>65</v>
      </c>
      <c r="O338">
        <f t="shared" si="1013"/>
        <v>71</v>
      </c>
      <c r="P338">
        <f t="shared" si="1014"/>
        <v>109</v>
      </c>
      <c r="Q338">
        <f t="shared" si="1015"/>
        <v>125</v>
      </c>
      <c r="R338">
        <f t="shared" si="1016"/>
        <v>96</v>
      </c>
      <c r="S338">
        <f t="shared" si="1017"/>
        <v>35</v>
      </c>
      <c r="T338">
        <f t="shared" si="1018"/>
        <v>1</v>
      </c>
      <c r="U338">
        <f t="shared" si="1019"/>
        <v>545</v>
      </c>
      <c r="V338">
        <f t="shared" si="1020"/>
        <v>544</v>
      </c>
      <c r="W338">
        <f t="shared" si="1021"/>
        <v>857</v>
      </c>
      <c r="X338">
        <f t="shared" si="1022"/>
        <v>1625</v>
      </c>
      <c r="Y338">
        <f t="shared" si="1023"/>
        <v>2018</v>
      </c>
      <c r="Z338">
        <f t="shared" si="1024"/>
        <v>2480</v>
      </c>
      <c r="AA338">
        <f t="shared" si="1025"/>
        <v>2842</v>
      </c>
      <c r="AB338">
        <f t="shared" si="1026"/>
        <v>2394</v>
      </c>
      <c r="AC338">
        <f t="shared" si="1027"/>
        <v>951</v>
      </c>
      <c r="AD338">
        <f t="shared" si="1028"/>
        <v>67</v>
      </c>
      <c r="AE338">
        <f t="shared" si="1029"/>
        <v>13778</v>
      </c>
      <c r="AF338">
        <f>(V338/[1]Население!A$2)*100000</f>
        <v>41.361429706478312</v>
      </c>
      <c r="AG338">
        <f>(W338/[1]Население!B$2)*100000</f>
        <v>123.79920548934633</v>
      </c>
      <c r="AH338">
        <f>(X338/[1]Население!C$2)*100000</f>
        <v>169.91012016043697</v>
      </c>
      <c r="AI338">
        <f>(Y338/[1]Население!D$2)*100000</f>
        <v>191.21618420429243</v>
      </c>
      <c r="AJ338">
        <f>(Z338/[1]Население!E$2)*100000</f>
        <v>260.13394800467819</v>
      </c>
      <c r="AK338">
        <f>(AA338/[1]Население!F$2)*100000</f>
        <v>302.78010089118771</v>
      </c>
      <c r="AL338">
        <f>(AB338/[1]Население!G$2)*100000</f>
        <v>341.04313041694445</v>
      </c>
      <c r="AM338">
        <f>(AC338/[1]Население!H$2)*100000</f>
        <v>315.21065418640183</v>
      </c>
      <c r="AN338">
        <f>(AD338/[1]Население!I$2)*100000</f>
        <v>183.05010655155456</v>
      </c>
      <c r="AO338">
        <f>(AE338/[1]Население!J$2)*100000</f>
        <v>198.20234016286022</v>
      </c>
    </row>
    <row r="339" spans="1:41" x14ac:dyDescent="0.3">
      <c r="A339" s="95">
        <v>44324</v>
      </c>
      <c r="B339">
        <v>14327</v>
      </c>
      <c r="C339">
        <v>33608</v>
      </c>
      <c r="D339">
        <v>61856</v>
      </c>
      <c r="E339">
        <v>76120</v>
      </c>
      <c r="F339">
        <v>80959</v>
      </c>
      <c r="G339">
        <v>74501</v>
      </c>
      <c r="H339">
        <v>49678</v>
      </c>
      <c r="I339">
        <v>16963</v>
      </c>
      <c r="J339">
        <v>1483</v>
      </c>
      <c r="K339">
        <f t="shared" si="1009"/>
        <v>409495</v>
      </c>
      <c r="L339">
        <f t="shared" si="1010"/>
        <v>41</v>
      </c>
      <c r="M339">
        <f t="shared" si="1011"/>
        <v>59</v>
      </c>
      <c r="N339">
        <f t="shared" si="1012"/>
        <v>138</v>
      </c>
      <c r="O339">
        <f t="shared" si="1013"/>
        <v>163</v>
      </c>
      <c r="P339">
        <f t="shared" si="1014"/>
        <v>199</v>
      </c>
      <c r="Q339">
        <f t="shared" si="1015"/>
        <v>238</v>
      </c>
      <c r="R339">
        <f t="shared" si="1016"/>
        <v>203</v>
      </c>
      <c r="S339">
        <f t="shared" si="1017"/>
        <v>74</v>
      </c>
      <c r="T339">
        <f t="shared" si="1018"/>
        <v>8</v>
      </c>
      <c r="U339">
        <f t="shared" si="1019"/>
        <v>1123</v>
      </c>
      <c r="V339">
        <f t="shared" si="1020"/>
        <v>494</v>
      </c>
      <c r="W339">
        <f t="shared" si="1021"/>
        <v>830</v>
      </c>
      <c r="X339">
        <f t="shared" si="1022"/>
        <v>1574</v>
      </c>
      <c r="Y339">
        <f t="shared" si="1023"/>
        <v>1913</v>
      </c>
      <c r="Z339">
        <f t="shared" si="1024"/>
        <v>2393</v>
      </c>
      <c r="AA339">
        <f t="shared" si="1025"/>
        <v>2713</v>
      </c>
      <c r="AB339">
        <f t="shared" si="1026"/>
        <v>2302</v>
      </c>
      <c r="AC339">
        <f t="shared" si="1027"/>
        <v>906</v>
      </c>
      <c r="AD339">
        <f t="shared" si="1028"/>
        <v>68</v>
      </c>
      <c r="AE339">
        <f t="shared" si="1029"/>
        <v>13193</v>
      </c>
      <c r="AF339">
        <f>(V339/[1]Население!A$2)*100000</f>
        <v>37.559827711397588</v>
      </c>
      <c r="AG339">
        <f>(W339/[1]Население!B$2)*100000</f>
        <v>119.89888046226075</v>
      </c>
      <c r="AH339">
        <f>(X339/[1]Население!C$2)*100000</f>
        <v>164.57755638924789</v>
      </c>
      <c r="AI339">
        <f>(Y339/[1]Население!D$2)*100000</f>
        <v>181.26687828682429</v>
      </c>
      <c r="AJ339">
        <f>(Z339/[1]Население!E$2)*100000</f>
        <v>251.00828128032057</v>
      </c>
      <c r="AK339">
        <f>(AA339/[1]Население!F$2)*100000</f>
        <v>289.03673952068692</v>
      </c>
      <c r="AL339">
        <f>(AB339/[1]Население!G$2)*100000</f>
        <v>327.93704520459738</v>
      </c>
      <c r="AM339">
        <f>(AC339/[1]Население!H$2)*100000</f>
        <v>300.29532354666674</v>
      </c>
      <c r="AN339">
        <f>(AD339/[1]Население!I$2)*100000</f>
        <v>185.78219769411507</v>
      </c>
      <c r="AO339">
        <f>(AE339/[1]Население!J$2)*100000</f>
        <v>189.78686846919837</v>
      </c>
    </row>
    <row r="340" spans="1:41" x14ac:dyDescent="0.3">
      <c r="A340" s="95">
        <v>44325</v>
      </c>
      <c r="B340">
        <v>14341</v>
      </c>
      <c r="C340">
        <v>33646</v>
      </c>
      <c r="D340">
        <v>61916</v>
      </c>
      <c r="E340">
        <v>76172</v>
      </c>
      <c r="F340">
        <v>81048</v>
      </c>
      <c r="G340">
        <v>74585</v>
      </c>
      <c r="H340">
        <v>49776</v>
      </c>
      <c r="I340">
        <v>16992</v>
      </c>
      <c r="J340">
        <v>1485</v>
      </c>
      <c r="K340">
        <f t="shared" si="1009"/>
        <v>409961</v>
      </c>
      <c r="L340">
        <f t="shared" si="1010"/>
        <v>14</v>
      </c>
      <c r="M340">
        <f t="shared" si="1011"/>
        <v>38</v>
      </c>
      <c r="N340">
        <f t="shared" si="1012"/>
        <v>60</v>
      </c>
      <c r="O340">
        <f t="shared" si="1013"/>
        <v>52</v>
      </c>
      <c r="P340">
        <f t="shared" si="1014"/>
        <v>89</v>
      </c>
      <c r="Q340">
        <f t="shared" si="1015"/>
        <v>84</v>
      </c>
      <c r="R340">
        <f t="shared" si="1016"/>
        <v>98</v>
      </c>
      <c r="S340">
        <f t="shared" si="1017"/>
        <v>29</v>
      </c>
      <c r="T340">
        <f t="shared" si="1018"/>
        <v>2</v>
      </c>
      <c r="U340">
        <f t="shared" si="1019"/>
        <v>466</v>
      </c>
      <c r="V340">
        <f t="shared" si="1020"/>
        <v>469</v>
      </c>
      <c r="W340">
        <f t="shared" si="1021"/>
        <v>816</v>
      </c>
      <c r="X340">
        <f t="shared" si="1022"/>
        <v>1551</v>
      </c>
      <c r="Y340">
        <f t="shared" si="1023"/>
        <v>1836</v>
      </c>
      <c r="Z340">
        <f t="shared" si="1024"/>
        <v>2344</v>
      </c>
      <c r="AA340">
        <f t="shared" si="1025"/>
        <v>2627</v>
      </c>
      <c r="AB340">
        <f t="shared" si="1026"/>
        <v>2267</v>
      </c>
      <c r="AC340">
        <f t="shared" si="1027"/>
        <v>886</v>
      </c>
      <c r="AD340">
        <f t="shared" si="1028"/>
        <v>65</v>
      </c>
      <c r="AE340">
        <f t="shared" si="1029"/>
        <v>12861</v>
      </c>
      <c r="AF340">
        <f>(V340/[1]Население!A$2)*100000</f>
        <v>35.659026713857216</v>
      </c>
      <c r="AG340">
        <f>(W340/[1]Население!B$2)*100000</f>
        <v>117.87648970747561</v>
      </c>
      <c r="AH340">
        <f>(X340/[1]Население!C$2)*100000</f>
        <v>162.17267468851554</v>
      </c>
      <c r="AI340">
        <f>(Y340/[1]Население!D$2)*100000</f>
        <v>173.97072061401431</v>
      </c>
      <c r="AJ340">
        <f>(Z340/[1]Население!E$2)*100000</f>
        <v>245.86853795280877</v>
      </c>
      <c r="AK340">
        <f>(AA340/[1]Население!F$2)*100000</f>
        <v>279.8744986070198</v>
      </c>
      <c r="AL340">
        <f>(AB340/[1]Население!G$2)*100000</f>
        <v>322.9510345259871</v>
      </c>
      <c r="AM340">
        <f>(AC340/[1]Население!H$2)*100000</f>
        <v>293.66628770678449</v>
      </c>
      <c r="AN340">
        <f>(AD340/[1]Население!I$2)*100000</f>
        <v>177.58592426643352</v>
      </c>
      <c r="AO340">
        <f>(AE340/[1]Население!J$2)*100000</f>
        <v>185.01090846527404</v>
      </c>
    </row>
    <row r="341" spans="1:41" x14ac:dyDescent="0.3">
      <c r="A341" s="95">
        <v>44326</v>
      </c>
      <c r="B341">
        <v>14345</v>
      </c>
      <c r="C341">
        <v>33669</v>
      </c>
      <c r="D341">
        <v>61942</v>
      </c>
      <c r="E341">
        <v>76203</v>
      </c>
      <c r="F341">
        <v>81080</v>
      </c>
      <c r="G341">
        <v>74633</v>
      </c>
      <c r="H341">
        <v>49828</v>
      </c>
      <c r="I341">
        <v>17015</v>
      </c>
      <c r="J341">
        <v>1487</v>
      </c>
      <c r="K341">
        <f t="shared" ref="K341:K347" si="1030">SUM(B341:J341)</f>
        <v>410202</v>
      </c>
      <c r="L341">
        <f t="shared" ref="L341:L347" si="1031">B341-B340</f>
        <v>4</v>
      </c>
      <c r="M341">
        <f t="shared" ref="M341:M347" si="1032">C341-C340</f>
        <v>23</v>
      </c>
      <c r="N341">
        <f t="shared" ref="N341:N347" si="1033">D341-D340</f>
        <v>26</v>
      </c>
      <c r="O341">
        <f t="shared" ref="O341:O347" si="1034">E341-E340</f>
        <v>31</v>
      </c>
      <c r="P341">
        <f t="shared" ref="P341:P347" si="1035">F341-F340</f>
        <v>32</v>
      </c>
      <c r="Q341">
        <f t="shared" ref="Q341:Q347" si="1036">G341-G340</f>
        <v>48</v>
      </c>
      <c r="R341">
        <f t="shared" ref="R341:R347" si="1037">H341-H340</f>
        <v>52</v>
      </c>
      <c r="S341">
        <f t="shared" ref="S341:S347" si="1038">I341-I340</f>
        <v>23</v>
      </c>
      <c r="T341">
        <f t="shared" ref="T341:T347" si="1039">J341-J340</f>
        <v>2</v>
      </c>
      <c r="U341">
        <f t="shared" ref="U341:U347" si="1040">K341-K340</f>
        <v>241</v>
      </c>
      <c r="V341">
        <f t="shared" ref="V341:V347" si="1041">SUM(L328:L341)</f>
        <v>451</v>
      </c>
      <c r="W341">
        <f t="shared" ref="W341:W347" si="1042">SUM(M328:M341)</f>
        <v>799</v>
      </c>
      <c r="X341">
        <f t="shared" ref="X341:X347" si="1043">SUM(N328:N341)</f>
        <v>1530</v>
      </c>
      <c r="Y341">
        <f t="shared" ref="Y341:Y347" si="1044">SUM(O328:O341)</f>
        <v>1828</v>
      </c>
      <c r="Z341">
        <f t="shared" ref="Z341:Z347" si="1045">SUM(P328:P341)</f>
        <v>2318</v>
      </c>
      <c r="AA341">
        <f t="shared" ref="AA341:AA347" si="1046">SUM(Q328:Q341)</f>
        <v>2601</v>
      </c>
      <c r="AB341">
        <f t="shared" ref="AB341:AB347" si="1047">SUM(R328:R341)</f>
        <v>2241</v>
      </c>
      <c r="AC341">
        <f t="shared" ref="AC341:AC347" si="1048">SUM(S328:S341)</f>
        <v>871</v>
      </c>
      <c r="AD341">
        <f t="shared" ref="AD341:AD347" si="1049">SUM(T328:T341)</f>
        <v>63</v>
      </c>
      <c r="AE341">
        <f t="shared" ref="AE341:AE347" si="1050">SUM(U328:U341)</f>
        <v>12702</v>
      </c>
      <c r="AF341">
        <f>(V341/[1]Население!A$2)*100000</f>
        <v>34.290449995628158</v>
      </c>
      <c r="AG341">
        <f>(W341/[1]Население!B$2)*100000</f>
        <v>115.42072950523655</v>
      </c>
      <c r="AH341">
        <f>(X341/[1]Население!C$2)*100000</f>
        <v>159.97691313567299</v>
      </c>
      <c r="AI341">
        <f>(Y341/[1]Население!D$2)*100000</f>
        <v>173.21267825839769</v>
      </c>
      <c r="AJ341">
        <f>(Z341/[1]Население!E$2)*100000</f>
        <v>243.14132720759844</v>
      </c>
      <c r="AK341">
        <f>(AA341/[1]Население!F$2)*100000</f>
        <v>277.10451879591108</v>
      </c>
      <c r="AL341">
        <f>(AB341/[1]Население!G$2)*100000</f>
        <v>319.24714087901947</v>
      </c>
      <c r="AM341">
        <f>(AC341/[1]Население!H$2)*100000</f>
        <v>288.69451082687277</v>
      </c>
      <c r="AN341">
        <f>(AD341/[1]Население!I$2)*100000</f>
        <v>172.12174198131248</v>
      </c>
      <c r="AO341">
        <f>(AE341/[1]Население!J$2)*100000</f>
        <v>182.72362641520184</v>
      </c>
    </row>
    <row r="342" spans="1:41" x14ac:dyDescent="0.3">
      <c r="A342" s="95">
        <v>44327</v>
      </c>
      <c r="B342">
        <v>14372</v>
      </c>
      <c r="C342">
        <v>33750</v>
      </c>
      <c r="D342">
        <v>62077</v>
      </c>
      <c r="E342">
        <v>76371</v>
      </c>
      <c r="F342">
        <v>81245</v>
      </c>
      <c r="G342">
        <v>74853</v>
      </c>
      <c r="H342">
        <v>50029</v>
      </c>
      <c r="I342">
        <v>17092</v>
      </c>
      <c r="J342">
        <v>1491</v>
      </c>
      <c r="K342">
        <f t="shared" si="1030"/>
        <v>411280</v>
      </c>
      <c r="L342">
        <f t="shared" si="1031"/>
        <v>27</v>
      </c>
      <c r="M342">
        <f t="shared" si="1032"/>
        <v>81</v>
      </c>
      <c r="N342">
        <f t="shared" si="1033"/>
        <v>135</v>
      </c>
      <c r="O342">
        <f t="shared" si="1034"/>
        <v>168</v>
      </c>
      <c r="P342">
        <f t="shared" si="1035"/>
        <v>165</v>
      </c>
      <c r="Q342">
        <f t="shared" si="1036"/>
        <v>220</v>
      </c>
      <c r="R342">
        <f t="shared" si="1037"/>
        <v>201</v>
      </c>
      <c r="S342">
        <f t="shared" si="1038"/>
        <v>77</v>
      </c>
      <c r="T342">
        <f t="shared" si="1039"/>
        <v>4</v>
      </c>
      <c r="U342">
        <f t="shared" si="1040"/>
        <v>1078</v>
      </c>
      <c r="V342">
        <f t="shared" si="1041"/>
        <v>408</v>
      </c>
      <c r="W342">
        <f t="shared" si="1042"/>
        <v>769</v>
      </c>
      <c r="X342">
        <f t="shared" si="1043"/>
        <v>1463</v>
      </c>
      <c r="Y342">
        <f t="shared" si="1044"/>
        <v>1730</v>
      </c>
      <c r="Z342">
        <f t="shared" si="1045"/>
        <v>2147</v>
      </c>
      <c r="AA342">
        <f t="shared" si="1046"/>
        <v>2465</v>
      </c>
      <c r="AB342">
        <f t="shared" si="1047"/>
        <v>2138</v>
      </c>
      <c r="AC342">
        <f t="shared" si="1048"/>
        <v>845</v>
      </c>
      <c r="AD342">
        <f t="shared" si="1049"/>
        <v>56</v>
      </c>
      <c r="AE342">
        <f t="shared" si="1050"/>
        <v>12021</v>
      </c>
      <c r="AF342">
        <f>(V342/[1]Население!A$2)*100000</f>
        <v>31.021072279858732</v>
      </c>
      <c r="AG342">
        <f>(W342/[1]Население!B$2)*100000</f>
        <v>111.087035030697</v>
      </c>
      <c r="AH342">
        <f>(X342/[1]Население!C$2)*100000</f>
        <v>152.97138818136574</v>
      </c>
      <c r="AI342">
        <f>(Y342/[1]Население!D$2)*100000</f>
        <v>163.92665940209409</v>
      </c>
      <c r="AJ342">
        <f>(Z342/[1]Население!E$2)*100000</f>
        <v>225.20467192179197</v>
      </c>
      <c r="AK342">
        <f>(AA342/[1]Население!F$2)*100000</f>
        <v>262.61539363011184</v>
      </c>
      <c r="AL342">
        <f>(AB342/[1]Население!G$2)*100000</f>
        <v>304.57402373910912</v>
      </c>
      <c r="AM342">
        <f>(AC342/[1]Население!H$2)*100000</f>
        <v>280.07676423502585</v>
      </c>
      <c r="AN342">
        <f>(AD342/[1]Население!I$2)*100000</f>
        <v>152.99710398338888</v>
      </c>
      <c r="AO342">
        <f>(AE342/[1]Население!J$2)*100000</f>
        <v>172.9271542384775</v>
      </c>
    </row>
    <row r="343" spans="1:41" x14ac:dyDescent="0.3">
      <c r="A343" s="95">
        <v>44328</v>
      </c>
      <c r="B343">
        <v>14390</v>
      </c>
      <c r="C343">
        <v>33792</v>
      </c>
      <c r="D343">
        <v>62168</v>
      </c>
      <c r="E343">
        <v>76506</v>
      </c>
      <c r="F343">
        <v>81411</v>
      </c>
      <c r="G343">
        <v>75056</v>
      </c>
      <c r="H343">
        <v>50190</v>
      </c>
      <c r="I343">
        <v>17150</v>
      </c>
      <c r="J343">
        <v>1494</v>
      </c>
      <c r="K343">
        <f t="shared" si="1030"/>
        <v>412157</v>
      </c>
      <c r="L343">
        <f t="shared" si="1031"/>
        <v>18</v>
      </c>
      <c r="M343">
        <f t="shared" si="1032"/>
        <v>42</v>
      </c>
      <c r="N343">
        <f t="shared" si="1033"/>
        <v>91</v>
      </c>
      <c r="O343">
        <f t="shared" si="1034"/>
        <v>135</v>
      </c>
      <c r="P343">
        <f t="shared" si="1035"/>
        <v>166</v>
      </c>
      <c r="Q343">
        <f t="shared" si="1036"/>
        <v>203</v>
      </c>
      <c r="R343">
        <f t="shared" si="1037"/>
        <v>161</v>
      </c>
      <c r="S343">
        <f t="shared" si="1038"/>
        <v>58</v>
      </c>
      <c r="T343">
        <f t="shared" si="1039"/>
        <v>3</v>
      </c>
      <c r="U343">
        <f t="shared" si="1040"/>
        <v>877</v>
      </c>
      <c r="V343">
        <f t="shared" si="1041"/>
        <v>354</v>
      </c>
      <c r="W343">
        <f t="shared" si="1042"/>
        <v>676</v>
      </c>
      <c r="X343">
        <f t="shared" si="1043"/>
        <v>1301</v>
      </c>
      <c r="Y343">
        <f t="shared" si="1044"/>
        <v>1564</v>
      </c>
      <c r="Z343">
        <f t="shared" si="1045"/>
        <v>1976</v>
      </c>
      <c r="AA343">
        <f t="shared" si="1046"/>
        <v>2311</v>
      </c>
      <c r="AB343">
        <f t="shared" si="1047"/>
        <v>2021</v>
      </c>
      <c r="AC343">
        <f t="shared" si="1048"/>
        <v>796</v>
      </c>
      <c r="AD343">
        <f t="shared" si="1049"/>
        <v>49</v>
      </c>
      <c r="AE343">
        <f t="shared" si="1050"/>
        <v>11048</v>
      </c>
      <c r="AF343">
        <f>(V343/[1]Население!A$2)*100000</f>
        <v>26.915342125171549</v>
      </c>
      <c r="AG343">
        <f>(W343/[1]Население!B$2)*100000</f>
        <v>97.652582159624416</v>
      </c>
      <c r="AH343">
        <f>(X343/[1]Население!C$2)*100000</f>
        <v>136.03265620229448</v>
      </c>
      <c r="AI343">
        <f>(Y343/[1]Население!D$2)*100000</f>
        <v>148.19728052304924</v>
      </c>
      <c r="AJ343">
        <f>(Z343/[1]Население!E$2)*100000</f>
        <v>207.26801663598556</v>
      </c>
      <c r="AK343">
        <f>(AA343/[1]Население!F$2)*100000</f>
        <v>246.20859013354499</v>
      </c>
      <c r="AL343">
        <f>(AB343/[1]Население!G$2)*100000</f>
        <v>287.90650232775471</v>
      </c>
      <c r="AM343">
        <f>(AC343/[1]Население!H$2)*100000</f>
        <v>263.83562642731431</v>
      </c>
      <c r="AN343">
        <f>(AD343/[1]Население!I$2)*100000</f>
        <v>133.87246598546528</v>
      </c>
      <c r="AO343">
        <f>(AE343/[1]Население!J$2)*100000</f>
        <v>158.9301389257715</v>
      </c>
    </row>
    <row r="344" spans="1:41" x14ac:dyDescent="0.3">
      <c r="A344" s="95">
        <v>44329</v>
      </c>
      <c r="B344">
        <v>14409</v>
      </c>
      <c r="C344">
        <v>33839</v>
      </c>
      <c r="D344">
        <v>62245</v>
      </c>
      <c r="E344">
        <v>76606</v>
      </c>
      <c r="F344">
        <v>81532</v>
      </c>
      <c r="G344">
        <v>75173</v>
      </c>
      <c r="H344">
        <v>50311</v>
      </c>
      <c r="I344">
        <v>17201</v>
      </c>
      <c r="J344">
        <v>1498</v>
      </c>
      <c r="K344">
        <f t="shared" si="1030"/>
        <v>412814</v>
      </c>
      <c r="L344">
        <f t="shared" si="1031"/>
        <v>19</v>
      </c>
      <c r="M344">
        <f t="shared" si="1032"/>
        <v>47</v>
      </c>
      <c r="N344">
        <f t="shared" si="1033"/>
        <v>77</v>
      </c>
      <c r="O344">
        <f t="shared" si="1034"/>
        <v>100</v>
      </c>
      <c r="P344">
        <f t="shared" si="1035"/>
        <v>121</v>
      </c>
      <c r="Q344">
        <f t="shared" si="1036"/>
        <v>117</v>
      </c>
      <c r="R344">
        <f t="shared" si="1037"/>
        <v>121</v>
      </c>
      <c r="S344">
        <f t="shared" si="1038"/>
        <v>51</v>
      </c>
      <c r="T344">
        <f t="shared" si="1039"/>
        <v>4</v>
      </c>
      <c r="U344">
        <f t="shared" si="1040"/>
        <v>657</v>
      </c>
      <c r="V344">
        <f t="shared" si="1041"/>
        <v>317</v>
      </c>
      <c r="W344">
        <f t="shared" si="1042"/>
        <v>633</v>
      </c>
      <c r="X344">
        <f t="shared" si="1043"/>
        <v>1210</v>
      </c>
      <c r="Y344">
        <f t="shared" si="1044"/>
        <v>1467</v>
      </c>
      <c r="Z344">
        <f t="shared" si="1045"/>
        <v>1837</v>
      </c>
      <c r="AA344">
        <f t="shared" si="1046"/>
        <v>2132</v>
      </c>
      <c r="AB344">
        <f t="shared" si="1047"/>
        <v>1912</v>
      </c>
      <c r="AC344">
        <f t="shared" si="1048"/>
        <v>765</v>
      </c>
      <c r="AD344">
        <f t="shared" si="1049"/>
        <v>50</v>
      </c>
      <c r="AE344">
        <f t="shared" si="1050"/>
        <v>10323</v>
      </c>
      <c r="AF344">
        <f>(V344/[1]Население!A$2)*100000</f>
        <v>24.10215664881181</v>
      </c>
      <c r="AG344">
        <f>(W344/[1]Население!B$2)*100000</f>
        <v>91.440953412784395</v>
      </c>
      <c r="AH344">
        <f>(X344/[1]Население!C$2)*100000</f>
        <v>126.51768947330999</v>
      </c>
      <c r="AI344">
        <f>(Y344/[1]Население!D$2)*100000</f>
        <v>139.0060169611977</v>
      </c>
      <c r="AJ344">
        <f>(Z344/[1]Население!E$2)*100000</f>
        <v>192.6879284212072</v>
      </c>
      <c r="AK344">
        <f>(AA344/[1]Население!F$2)*100000</f>
        <v>227.13834451091211</v>
      </c>
      <c r="AL344">
        <f>(AB344/[1]Население!G$2)*100000</f>
        <v>272.37864050008267</v>
      </c>
      <c r="AM344">
        <f>(AC344/[1]Население!H$2)*100000</f>
        <v>253.56062087549674</v>
      </c>
      <c r="AN344">
        <f>(AD344/[1]Население!I$2)*100000</f>
        <v>136.60455712802579</v>
      </c>
      <c r="AO344">
        <f>(AE344/[1]Население!J$2)*100000</f>
        <v>148.50070819431022</v>
      </c>
    </row>
    <row r="345" spans="1:41" x14ac:dyDescent="0.3">
      <c r="A345" s="95">
        <v>44330</v>
      </c>
      <c r="B345">
        <v>14420</v>
      </c>
      <c r="C345">
        <v>33868</v>
      </c>
      <c r="D345">
        <v>62296</v>
      </c>
      <c r="E345">
        <v>76682</v>
      </c>
      <c r="F345">
        <v>81615</v>
      </c>
      <c r="G345">
        <v>75275</v>
      </c>
      <c r="H345">
        <v>50421</v>
      </c>
      <c r="I345">
        <v>17241</v>
      </c>
      <c r="J345">
        <v>1502</v>
      </c>
      <c r="K345">
        <f t="shared" si="1030"/>
        <v>413320</v>
      </c>
      <c r="L345">
        <f t="shared" si="1031"/>
        <v>11</v>
      </c>
      <c r="M345">
        <f t="shared" si="1032"/>
        <v>29</v>
      </c>
      <c r="N345">
        <f t="shared" si="1033"/>
        <v>51</v>
      </c>
      <c r="O345">
        <f t="shared" si="1034"/>
        <v>76</v>
      </c>
      <c r="P345">
        <f t="shared" si="1035"/>
        <v>83</v>
      </c>
      <c r="Q345">
        <f t="shared" si="1036"/>
        <v>102</v>
      </c>
      <c r="R345">
        <f t="shared" si="1037"/>
        <v>110</v>
      </c>
      <c r="S345">
        <f t="shared" si="1038"/>
        <v>40</v>
      </c>
      <c r="T345">
        <f t="shared" si="1039"/>
        <v>4</v>
      </c>
      <c r="U345">
        <f t="shared" si="1040"/>
        <v>506</v>
      </c>
      <c r="V345">
        <f t="shared" si="1041"/>
        <v>283</v>
      </c>
      <c r="W345">
        <f t="shared" si="1042"/>
        <v>586</v>
      </c>
      <c r="X345">
        <f t="shared" si="1043"/>
        <v>1115</v>
      </c>
      <c r="Y345">
        <f t="shared" si="1044"/>
        <v>1369</v>
      </c>
      <c r="Z345">
        <f t="shared" si="1045"/>
        <v>1687</v>
      </c>
      <c r="AA345">
        <f t="shared" si="1046"/>
        <v>1978</v>
      </c>
      <c r="AB345">
        <f t="shared" si="1047"/>
        <v>1788</v>
      </c>
      <c r="AC345">
        <f t="shared" si="1048"/>
        <v>737</v>
      </c>
      <c r="AD345">
        <f t="shared" si="1049"/>
        <v>49</v>
      </c>
      <c r="AE345">
        <f t="shared" si="1050"/>
        <v>9592</v>
      </c>
      <c r="AF345">
        <f>(V345/[1]Население!A$2)*100000</f>
        <v>21.517067292156916</v>
      </c>
      <c r="AG345">
        <f>(W345/[1]Население!B$2)*100000</f>
        <v>84.651498736005777</v>
      </c>
      <c r="AH345">
        <f>(X345/[1]Население!C$2)*100000</f>
        <v>116.58448244854598</v>
      </c>
      <c r="AI345">
        <f>(Y345/[1]Население!D$2)*100000</f>
        <v>129.7199981048941</v>
      </c>
      <c r="AJ345">
        <f>(Z345/[1]Население!E$2)*100000</f>
        <v>176.95402027576296</v>
      </c>
      <c r="AK345">
        <f>(AA345/[1]Население!F$2)*100000</f>
        <v>210.73154101434528</v>
      </c>
      <c r="AL345">
        <f>(AB345/[1]Население!G$2)*100000</f>
        <v>254.71391695300613</v>
      </c>
      <c r="AM345">
        <f>(AC345/[1]Население!H$2)*100000</f>
        <v>244.27997069966159</v>
      </c>
      <c r="AN345">
        <f>(AD345/[1]Население!I$2)*100000</f>
        <v>133.87246598546528</v>
      </c>
      <c r="AO345">
        <f>(AE345/[1]Население!J$2)*100000</f>
        <v>137.98496493265753</v>
      </c>
    </row>
    <row r="346" spans="1:41" x14ac:dyDescent="0.3">
      <c r="A346" s="95">
        <v>44331</v>
      </c>
      <c r="B346">
        <v>14431</v>
      </c>
      <c r="C346">
        <v>33912</v>
      </c>
      <c r="D346">
        <v>62352</v>
      </c>
      <c r="E346">
        <v>76763</v>
      </c>
      <c r="F346">
        <v>81700</v>
      </c>
      <c r="G346">
        <v>75362</v>
      </c>
      <c r="H346">
        <v>50528</v>
      </c>
      <c r="I346">
        <v>17284</v>
      </c>
      <c r="J346">
        <v>1506</v>
      </c>
      <c r="K346">
        <f t="shared" si="1030"/>
        <v>413838</v>
      </c>
      <c r="L346">
        <f t="shared" si="1031"/>
        <v>11</v>
      </c>
      <c r="M346">
        <f t="shared" si="1032"/>
        <v>44</v>
      </c>
      <c r="N346">
        <f t="shared" si="1033"/>
        <v>56</v>
      </c>
      <c r="O346">
        <f t="shared" si="1034"/>
        <v>81</v>
      </c>
      <c r="P346">
        <f t="shared" si="1035"/>
        <v>85</v>
      </c>
      <c r="Q346">
        <f t="shared" si="1036"/>
        <v>87</v>
      </c>
      <c r="R346">
        <f t="shared" si="1037"/>
        <v>107</v>
      </c>
      <c r="S346">
        <f t="shared" si="1038"/>
        <v>43</v>
      </c>
      <c r="T346">
        <f t="shared" si="1039"/>
        <v>4</v>
      </c>
      <c r="U346">
        <f t="shared" si="1040"/>
        <v>518</v>
      </c>
      <c r="V346">
        <f t="shared" si="1041"/>
        <v>258</v>
      </c>
      <c r="W346">
        <f t="shared" si="1042"/>
        <v>593</v>
      </c>
      <c r="X346">
        <f t="shared" si="1043"/>
        <v>1077</v>
      </c>
      <c r="Y346">
        <f t="shared" si="1044"/>
        <v>1369</v>
      </c>
      <c r="Z346">
        <f t="shared" si="1045"/>
        <v>1647</v>
      </c>
      <c r="AA346">
        <f t="shared" si="1046"/>
        <v>1940</v>
      </c>
      <c r="AB346">
        <f t="shared" si="1047"/>
        <v>1795</v>
      </c>
      <c r="AC346">
        <f t="shared" si="1048"/>
        <v>729</v>
      </c>
      <c r="AD346">
        <f t="shared" si="1049"/>
        <v>50</v>
      </c>
      <c r="AE346">
        <f t="shared" si="1050"/>
        <v>9458</v>
      </c>
      <c r="AF346">
        <f>(V346/[1]Население!A$2)*100000</f>
        <v>19.616266294616551</v>
      </c>
      <c r="AG346">
        <f>(W346/[1]Население!B$2)*100000</f>
        <v>85.662694113398331</v>
      </c>
      <c r="AH346">
        <f>(X346/[1]Население!C$2)*100000</f>
        <v>112.61119963864039</v>
      </c>
      <c r="AI346">
        <f>(Y346/[1]Население!D$2)*100000</f>
        <v>129.7199981048941</v>
      </c>
      <c r="AJ346">
        <f>(Z346/[1]Население!E$2)*100000</f>
        <v>172.75831143697783</v>
      </c>
      <c r="AK346">
        <f>(AA346/[1]Население!F$2)*100000</f>
        <v>206.68310898272492</v>
      </c>
      <c r="AL346">
        <f>(AB346/[1]Население!G$2)*100000</f>
        <v>255.7111190887282</v>
      </c>
      <c r="AM346">
        <f>(AC346/[1]Население!H$2)*100000</f>
        <v>241.62835636370866</v>
      </c>
      <c r="AN346">
        <f>(AD346/[1]Население!I$2)*100000</f>
        <v>136.60455712802579</v>
      </c>
      <c r="AO346">
        <f>(AE346/[1]Население!J$2)*100000</f>
        <v>136.05731842504949</v>
      </c>
    </row>
    <row r="347" spans="1:41" x14ac:dyDescent="0.3">
      <c r="A347" s="95">
        <v>44332</v>
      </c>
      <c r="B347">
        <v>14438</v>
      </c>
      <c r="C347">
        <v>33925</v>
      </c>
      <c r="D347">
        <v>62375</v>
      </c>
      <c r="E347">
        <v>76789</v>
      </c>
      <c r="F347">
        <v>81739</v>
      </c>
      <c r="G347">
        <v>75402</v>
      </c>
      <c r="H347">
        <v>50563</v>
      </c>
      <c r="I347">
        <v>17304</v>
      </c>
      <c r="J347">
        <v>1506</v>
      </c>
      <c r="K347">
        <f t="shared" si="1030"/>
        <v>414041</v>
      </c>
      <c r="L347">
        <f t="shared" si="1031"/>
        <v>7</v>
      </c>
      <c r="M347">
        <f t="shared" si="1032"/>
        <v>13</v>
      </c>
      <c r="N347">
        <f t="shared" si="1033"/>
        <v>23</v>
      </c>
      <c r="O347">
        <f t="shared" si="1034"/>
        <v>26</v>
      </c>
      <c r="P347">
        <f t="shared" si="1035"/>
        <v>39</v>
      </c>
      <c r="Q347">
        <f t="shared" si="1036"/>
        <v>40</v>
      </c>
      <c r="R347">
        <f t="shared" si="1037"/>
        <v>35</v>
      </c>
      <c r="S347">
        <f t="shared" si="1038"/>
        <v>20</v>
      </c>
      <c r="T347">
        <f t="shared" si="1039"/>
        <v>0</v>
      </c>
      <c r="U347">
        <f t="shared" si="1040"/>
        <v>203</v>
      </c>
      <c r="V347">
        <f t="shared" si="1041"/>
        <v>242</v>
      </c>
      <c r="W347">
        <f t="shared" si="1042"/>
        <v>574</v>
      </c>
      <c r="X347">
        <f t="shared" si="1043"/>
        <v>1055</v>
      </c>
      <c r="Y347">
        <f t="shared" si="1044"/>
        <v>1328</v>
      </c>
      <c r="Z347">
        <f t="shared" si="1045"/>
        <v>1620</v>
      </c>
      <c r="AA347">
        <f t="shared" si="1046"/>
        <v>1881</v>
      </c>
      <c r="AB347">
        <f t="shared" si="1047"/>
        <v>1745</v>
      </c>
      <c r="AC347">
        <f t="shared" si="1048"/>
        <v>703</v>
      </c>
      <c r="AD347">
        <f t="shared" si="1049"/>
        <v>47</v>
      </c>
      <c r="AE347">
        <f t="shared" si="1050"/>
        <v>9195</v>
      </c>
      <c r="AF347">
        <f>(V347/[1]Население!A$2)*100000</f>
        <v>18.399753656190718</v>
      </c>
      <c r="AG347">
        <f>(W347/[1]Население!B$2)*100000</f>
        <v>82.918020946189969</v>
      </c>
      <c r="AH347">
        <f>(X347/[1]Население!C$2)*100000</f>
        <v>110.31087801185292</v>
      </c>
      <c r="AI347">
        <f>(Y347/[1]Население!D$2)*100000</f>
        <v>125.83503103235894</v>
      </c>
      <c r="AJ347">
        <f>(Z347/[1]Население!E$2)*100000</f>
        <v>169.92620797079786</v>
      </c>
      <c r="AK347">
        <f>(AA347/[1]Население!F$2)*100000</f>
        <v>200.39738556520905</v>
      </c>
      <c r="AL347">
        <f>(AB347/[1]Население!G$2)*100000</f>
        <v>248.5882466907135</v>
      </c>
      <c r="AM347">
        <f>(AC347/[1]Население!H$2)*100000</f>
        <v>233.01060977186174</v>
      </c>
      <c r="AN347">
        <f>(AD347/[1]Население!I$2)*100000</f>
        <v>128.40828370034424</v>
      </c>
      <c r="AO347">
        <f>(AE347/[1]Население!J$2)*100000</f>
        <v>132.2739525183263</v>
      </c>
    </row>
    <row r="348" spans="1:41" x14ac:dyDescent="0.3">
      <c r="A348" s="95">
        <v>44333</v>
      </c>
      <c r="B348">
        <v>14444</v>
      </c>
      <c r="C348">
        <v>33932</v>
      </c>
      <c r="D348">
        <v>62386</v>
      </c>
      <c r="E348">
        <v>76814</v>
      </c>
      <c r="F348">
        <v>81755</v>
      </c>
      <c r="G348">
        <v>75444</v>
      </c>
      <c r="H348">
        <v>50593</v>
      </c>
      <c r="I348">
        <v>17316</v>
      </c>
      <c r="J348">
        <v>1508</v>
      </c>
      <c r="K348">
        <f t="shared" ref="K348:K354" si="1051">SUM(B348:J348)</f>
        <v>414192</v>
      </c>
      <c r="L348">
        <f t="shared" ref="L348:L354" si="1052">B348-B347</f>
        <v>6</v>
      </c>
      <c r="M348">
        <f t="shared" ref="M348:M354" si="1053">C348-C347</f>
        <v>7</v>
      </c>
      <c r="N348">
        <f t="shared" ref="N348:N354" si="1054">D348-D347</f>
        <v>11</v>
      </c>
      <c r="O348">
        <f t="shared" ref="O348:O354" si="1055">E348-E347</f>
        <v>25</v>
      </c>
      <c r="P348">
        <f t="shared" ref="P348:P354" si="1056">F348-F347</f>
        <v>16</v>
      </c>
      <c r="Q348">
        <f t="shared" ref="Q348:Q354" si="1057">G348-G347</f>
        <v>42</v>
      </c>
      <c r="R348">
        <f t="shared" ref="R348:R354" si="1058">H348-H347</f>
        <v>30</v>
      </c>
      <c r="S348">
        <f t="shared" ref="S348:S354" si="1059">I348-I347</f>
        <v>12</v>
      </c>
      <c r="T348">
        <f t="shared" ref="T348:T354" si="1060">J348-J347</f>
        <v>2</v>
      </c>
      <c r="U348">
        <f t="shared" ref="U348:U354" si="1061">K348-K347</f>
        <v>151</v>
      </c>
      <c r="V348">
        <f t="shared" ref="V348:V354" si="1062">SUM(L335:L348)</f>
        <v>235</v>
      </c>
      <c r="W348">
        <f t="shared" ref="W348:W354" si="1063">SUM(M335:M348)</f>
        <v>568</v>
      </c>
      <c r="X348">
        <f t="shared" ref="X348:X354" si="1064">SUM(N335:N348)</f>
        <v>1034</v>
      </c>
      <c r="Y348">
        <f t="shared" ref="Y348:Y354" si="1065">SUM(O335:O348)</f>
        <v>1310</v>
      </c>
      <c r="Z348">
        <f t="shared" ref="Z348:Z354" si="1066">SUM(P335:P348)</f>
        <v>1582</v>
      </c>
      <c r="AA348">
        <f t="shared" ref="AA348:AA354" si="1067">SUM(Q335:Q348)</f>
        <v>1841</v>
      </c>
      <c r="AB348">
        <f t="shared" ref="AB348:AB354" si="1068">SUM(R335:R348)</f>
        <v>1702</v>
      </c>
      <c r="AC348">
        <f t="shared" ref="AC348:AC354" si="1069">SUM(S335:S348)</f>
        <v>678</v>
      </c>
      <c r="AD348">
        <f t="shared" ref="AD348:AD354" si="1070">SUM(T335:T348)</f>
        <v>48</v>
      </c>
      <c r="AE348">
        <f t="shared" ref="AE348:AE354" si="1071">SUM(U335:U348)</f>
        <v>8998</v>
      </c>
      <c r="AF348">
        <f>(V348/[1]Население!A$2)*100000</f>
        <v>17.867529376879418</v>
      </c>
      <c r="AG348">
        <f>(W348/[1]Население!B$2)*100000</f>
        <v>82.051282051282044</v>
      </c>
      <c r="AH348">
        <f>(X348/[1]Население!C$2)*100000</f>
        <v>108.11511645901035</v>
      </c>
      <c r="AI348">
        <f>(Y348/[1]Население!D$2)*100000</f>
        <v>124.12943573222154</v>
      </c>
      <c r="AJ348">
        <f>(Z348/[1]Население!E$2)*100000</f>
        <v>165.940284573952</v>
      </c>
      <c r="AK348">
        <f>(AA348/[1]Население!F$2)*100000</f>
        <v>196.13587816350338</v>
      </c>
      <c r="AL348">
        <f>(AB348/[1]Население!G$2)*100000</f>
        <v>242.46257642842082</v>
      </c>
      <c r="AM348">
        <f>(AC348/[1]Население!H$2)*100000</f>
        <v>224.7243149720089</v>
      </c>
      <c r="AN348">
        <f>(AD348/[1]Население!I$2)*100000</f>
        <v>131.14037484290475</v>
      </c>
      <c r="AO348">
        <f>(AE348/[1]Население!J$2)*100000</f>
        <v>129.44002444370855</v>
      </c>
    </row>
    <row r="349" spans="1:41" x14ac:dyDescent="0.3">
      <c r="A349" s="95">
        <v>44334</v>
      </c>
      <c r="B349">
        <v>14471</v>
      </c>
      <c r="C349">
        <v>33982</v>
      </c>
      <c r="D349">
        <v>62460</v>
      </c>
      <c r="E349">
        <v>76905</v>
      </c>
      <c r="F349">
        <v>81854</v>
      </c>
      <c r="G349">
        <v>75600</v>
      </c>
      <c r="H349">
        <v>50724</v>
      </c>
      <c r="I349">
        <v>17363</v>
      </c>
      <c r="J349">
        <v>1510</v>
      </c>
      <c r="K349">
        <f t="shared" si="1051"/>
        <v>414869</v>
      </c>
      <c r="L349">
        <f t="shared" si="1052"/>
        <v>27</v>
      </c>
      <c r="M349">
        <f t="shared" si="1053"/>
        <v>50</v>
      </c>
      <c r="N349">
        <f t="shared" si="1054"/>
        <v>74</v>
      </c>
      <c r="O349">
        <f t="shared" si="1055"/>
        <v>91</v>
      </c>
      <c r="P349">
        <f t="shared" si="1056"/>
        <v>99</v>
      </c>
      <c r="Q349">
        <f t="shared" si="1057"/>
        <v>156</v>
      </c>
      <c r="R349">
        <f t="shared" si="1058"/>
        <v>131</v>
      </c>
      <c r="S349">
        <f t="shared" si="1059"/>
        <v>47</v>
      </c>
      <c r="T349">
        <f t="shared" si="1060"/>
        <v>2</v>
      </c>
      <c r="U349">
        <f t="shared" si="1061"/>
        <v>677</v>
      </c>
      <c r="V349">
        <f t="shared" si="1062"/>
        <v>245</v>
      </c>
      <c r="W349">
        <f t="shared" si="1063"/>
        <v>586</v>
      </c>
      <c r="X349">
        <f t="shared" si="1064"/>
        <v>1027</v>
      </c>
      <c r="Y349">
        <f t="shared" si="1065"/>
        <v>1324</v>
      </c>
      <c r="Z349">
        <f t="shared" si="1066"/>
        <v>1586</v>
      </c>
      <c r="AA349">
        <f t="shared" si="1067"/>
        <v>1859</v>
      </c>
      <c r="AB349">
        <f t="shared" si="1068"/>
        <v>1701</v>
      </c>
      <c r="AC349">
        <f t="shared" si="1069"/>
        <v>668</v>
      </c>
      <c r="AD349">
        <f t="shared" si="1070"/>
        <v>48</v>
      </c>
      <c r="AE349">
        <f t="shared" si="1071"/>
        <v>9044</v>
      </c>
      <c r="AF349">
        <f>(V349/[1]Население!A$2)*100000</f>
        <v>18.627849775895562</v>
      </c>
      <c r="AG349">
        <f>(W349/[1]Население!B$2)*100000</f>
        <v>84.651498736005777</v>
      </c>
      <c r="AH349">
        <f>(X349/[1]Население!C$2)*100000</f>
        <v>107.38319594139617</v>
      </c>
      <c r="AI349">
        <f>(Y349/[1]Население!D$2)*100000</f>
        <v>125.45600985455063</v>
      </c>
      <c r="AJ349">
        <f>(Z349/[1]Население!E$2)*100000</f>
        <v>166.35985545783049</v>
      </c>
      <c r="AK349">
        <f>(AA349/[1]Население!F$2)*100000</f>
        <v>198.05355649427094</v>
      </c>
      <c r="AL349">
        <f>(AB349/[1]Население!G$2)*100000</f>
        <v>242.32011898046053</v>
      </c>
      <c r="AM349">
        <f>(AC349/[1]Население!H$2)*100000</f>
        <v>221.40979705206777</v>
      </c>
      <c r="AN349">
        <f>(AD349/[1]Население!I$2)*100000</f>
        <v>131.14037484290475</v>
      </c>
      <c r="AO349">
        <f>(AE349/[1]Население!J$2)*100000</f>
        <v>130.10175384184265</v>
      </c>
    </row>
    <row r="350" spans="1:41" x14ac:dyDescent="0.3">
      <c r="A350" s="95">
        <v>44335</v>
      </c>
      <c r="B350">
        <v>14485</v>
      </c>
      <c r="C350">
        <v>34010</v>
      </c>
      <c r="D350">
        <v>62501</v>
      </c>
      <c r="E350">
        <v>76974</v>
      </c>
      <c r="F350">
        <v>81923</v>
      </c>
      <c r="G350">
        <v>75701</v>
      </c>
      <c r="H350">
        <v>50822</v>
      </c>
      <c r="I350">
        <v>17398</v>
      </c>
      <c r="J350">
        <v>1512</v>
      </c>
      <c r="K350">
        <f t="shared" si="1051"/>
        <v>415326</v>
      </c>
      <c r="L350">
        <f t="shared" si="1052"/>
        <v>14</v>
      </c>
      <c r="M350">
        <f t="shared" si="1053"/>
        <v>28</v>
      </c>
      <c r="N350">
        <f t="shared" si="1054"/>
        <v>41</v>
      </c>
      <c r="O350">
        <f t="shared" si="1055"/>
        <v>69</v>
      </c>
      <c r="P350">
        <f t="shared" si="1056"/>
        <v>69</v>
      </c>
      <c r="Q350">
        <f t="shared" si="1057"/>
        <v>101</v>
      </c>
      <c r="R350">
        <f t="shared" si="1058"/>
        <v>98</v>
      </c>
      <c r="S350">
        <f t="shared" si="1059"/>
        <v>35</v>
      </c>
      <c r="T350">
        <f t="shared" si="1060"/>
        <v>2</v>
      </c>
      <c r="U350">
        <f t="shared" si="1061"/>
        <v>457</v>
      </c>
      <c r="V350">
        <f t="shared" si="1062"/>
        <v>246</v>
      </c>
      <c r="W350">
        <f t="shared" si="1063"/>
        <v>583</v>
      </c>
      <c r="X350">
        <f t="shared" si="1064"/>
        <v>1030</v>
      </c>
      <c r="Y350">
        <f t="shared" si="1065"/>
        <v>1349</v>
      </c>
      <c r="Z350">
        <f t="shared" si="1066"/>
        <v>1579</v>
      </c>
      <c r="AA350">
        <f t="shared" si="1067"/>
        <v>1896</v>
      </c>
      <c r="AB350">
        <f t="shared" si="1068"/>
        <v>1731</v>
      </c>
      <c r="AC350">
        <f t="shared" si="1069"/>
        <v>673</v>
      </c>
      <c r="AD350">
        <f t="shared" si="1070"/>
        <v>47</v>
      </c>
      <c r="AE350">
        <f t="shared" si="1071"/>
        <v>9134</v>
      </c>
      <c r="AF350">
        <f>(V350/[1]Население!A$2)*100000</f>
        <v>18.703881815797175</v>
      </c>
      <c r="AG350">
        <f>(W350/[1]Население!B$2)*100000</f>
        <v>84.218129288551822</v>
      </c>
      <c r="AH350">
        <f>(X350/[1]Население!C$2)*100000</f>
        <v>107.69687616323083</v>
      </c>
      <c r="AI350">
        <f>(Y350/[1]Население!D$2)*100000</f>
        <v>127.82489221585256</v>
      </c>
      <c r="AJ350">
        <f>(Z350/[1]Население!E$2)*100000</f>
        <v>165.62560641104309</v>
      </c>
      <c r="AK350">
        <f>(AA350/[1]Население!F$2)*100000</f>
        <v>201.99545084084869</v>
      </c>
      <c r="AL350">
        <f>(AB350/[1]Население!G$2)*100000</f>
        <v>246.59384241926935</v>
      </c>
      <c r="AM350">
        <f>(AC350/[1]Население!H$2)*100000</f>
        <v>223.06705601203834</v>
      </c>
      <c r="AN350">
        <f>(AD350/[1]Население!I$2)*100000</f>
        <v>128.40828370034424</v>
      </c>
      <c r="AO350">
        <f>(AE350/[1]Население!J$2)*100000</f>
        <v>131.39644179471372</v>
      </c>
    </row>
    <row r="351" spans="1:41" x14ac:dyDescent="0.3">
      <c r="A351" s="95">
        <v>44336</v>
      </c>
      <c r="B351">
        <v>14496</v>
      </c>
      <c r="C351">
        <v>34037</v>
      </c>
      <c r="D351">
        <v>62544</v>
      </c>
      <c r="E351">
        <v>77014</v>
      </c>
      <c r="F351">
        <v>81988</v>
      </c>
      <c r="G351">
        <v>75785</v>
      </c>
      <c r="H351">
        <v>50887</v>
      </c>
      <c r="I351">
        <v>17421</v>
      </c>
      <c r="J351">
        <v>1515</v>
      </c>
      <c r="K351">
        <f t="shared" si="1051"/>
        <v>415687</v>
      </c>
      <c r="L351">
        <f t="shared" si="1052"/>
        <v>11</v>
      </c>
      <c r="M351">
        <f t="shared" si="1053"/>
        <v>27</v>
      </c>
      <c r="N351">
        <f t="shared" si="1054"/>
        <v>43</v>
      </c>
      <c r="O351">
        <f t="shared" si="1055"/>
        <v>40</v>
      </c>
      <c r="P351">
        <f t="shared" si="1056"/>
        <v>65</v>
      </c>
      <c r="Q351">
        <f t="shared" si="1057"/>
        <v>84</v>
      </c>
      <c r="R351">
        <f t="shared" si="1058"/>
        <v>65</v>
      </c>
      <c r="S351">
        <f t="shared" si="1059"/>
        <v>23</v>
      </c>
      <c r="T351">
        <f t="shared" si="1060"/>
        <v>3</v>
      </c>
      <c r="U351">
        <f t="shared" si="1061"/>
        <v>361</v>
      </c>
      <c r="V351">
        <f t="shared" si="1062"/>
        <v>218</v>
      </c>
      <c r="W351">
        <f t="shared" si="1063"/>
        <v>523</v>
      </c>
      <c r="X351">
        <f t="shared" si="1064"/>
        <v>891</v>
      </c>
      <c r="Y351">
        <f t="shared" si="1065"/>
        <v>1128</v>
      </c>
      <c r="Z351">
        <f t="shared" si="1066"/>
        <v>1337</v>
      </c>
      <c r="AA351">
        <f t="shared" si="1067"/>
        <v>1647</v>
      </c>
      <c r="AB351">
        <f t="shared" si="1068"/>
        <v>1508</v>
      </c>
      <c r="AC351">
        <f t="shared" si="1069"/>
        <v>567</v>
      </c>
      <c r="AD351">
        <f t="shared" si="1070"/>
        <v>41</v>
      </c>
      <c r="AE351">
        <f t="shared" si="1071"/>
        <v>7860</v>
      </c>
      <c r="AF351">
        <f>(V351/[1]Население!A$2)*100000</f>
        <v>16.574984698551969</v>
      </c>
      <c r="AG351">
        <f>(W351/[1]Население!B$2)*100000</f>
        <v>75.550740339472739</v>
      </c>
      <c r="AH351">
        <f>(X351/[1]Население!C$2)*100000</f>
        <v>93.163025884891908</v>
      </c>
      <c r="AI351">
        <f>(Y351/[1]Население!D$2)*100000</f>
        <v>106.88397214194342</v>
      </c>
      <c r="AJ351">
        <f>(Z351/[1]Население!E$2)*100000</f>
        <v>140.24156793639304</v>
      </c>
      <c r="AK351">
        <f>(AA351/[1]Население!F$2)*100000</f>
        <v>175.46756726523088</v>
      </c>
      <c r="AL351">
        <f>(AB351/[1]Население!G$2)*100000</f>
        <v>214.82583152412374</v>
      </c>
      <c r="AM351">
        <f>(AC351/[1]Население!H$2)*100000</f>
        <v>187.9331660606623</v>
      </c>
      <c r="AN351">
        <f>(AD351/[1]Население!I$2)*100000</f>
        <v>112.01573684498115</v>
      </c>
      <c r="AO351">
        <f>(AE351/[1]Население!J$2)*100000</f>
        <v>113.06941455073895</v>
      </c>
    </row>
    <row r="352" spans="1:41" x14ac:dyDescent="0.3">
      <c r="A352" s="95">
        <v>44337</v>
      </c>
      <c r="B352">
        <v>14515</v>
      </c>
      <c r="C352">
        <v>34057</v>
      </c>
      <c r="D352">
        <v>62585</v>
      </c>
      <c r="E352">
        <v>77084</v>
      </c>
      <c r="F352">
        <v>82047</v>
      </c>
      <c r="G352">
        <v>75849</v>
      </c>
      <c r="H352">
        <v>50955</v>
      </c>
      <c r="I352">
        <v>17447</v>
      </c>
      <c r="J352">
        <v>1516</v>
      </c>
      <c r="K352">
        <f t="shared" si="1051"/>
        <v>416055</v>
      </c>
      <c r="L352">
        <f t="shared" si="1052"/>
        <v>19</v>
      </c>
      <c r="M352">
        <f t="shared" si="1053"/>
        <v>20</v>
      </c>
      <c r="N352">
        <f t="shared" si="1054"/>
        <v>41</v>
      </c>
      <c r="O352">
        <f t="shared" si="1055"/>
        <v>70</v>
      </c>
      <c r="P352">
        <f t="shared" si="1056"/>
        <v>59</v>
      </c>
      <c r="Q352">
        <f t="shared" si="1057"/>
        <v>64</v>
      </c>
      <c r="R352">
        <f t="shared" si="1058"/>
        <v>68</v>
      </c>
      <c r="S352">
        <f t="shared" si="1059"/>
        <v>26</v>
      </c>
      <c r="T352">
        <f t="shared" si="1060"/>
        <v>1</v>
      </c>
      <c r="U352">
        <f t="shared" si="1061"/>
        <v>368</v>
      </c>
      <c r="V352">
        <f t="shared" si="1062"/>
        <v>229</v>
      </c>
      <c r="W352">
        <f t="shared" si="1063"/>
        <v>508</v>
      </c>
      <c r="X352">
        <f t="shared" si="1064"/>
        <v>867</v>
      </c>
      <c r="Y352">
        <f t="shared" si="1065"/>
        <v>1127</v>
      </c>
      <c r="Z352">
        <f t="shared" si="1066"/>
        <v>1287</v>
      </c>
      <c r="AA352">
        <f t="shared" si="1067"/>
        <v>1586</v>
      </c>
      <c r="AB352">
        <f t="shared" si="1068"/>
        <v>1480</v>
      </c>
      <c r="AC352">
        <f t="shared" si="1069"/>
        <v>558</v>
      </c>
      <c r="AD352">
        <f t="shared" si="1070"/>
        <v>41</v>
      </c>
      <c r="AE352">
        <f t="shared" si="1071"/>
        <v>7683</v>
      </c>
      <c r="AF352">
        <f>(V352/[1]Население!A$2)*100000</f>
        <v>17.411337137469729</v>
      </c>
      <c r="AG352">
        <f>(W352/[1]Население!B$2)*100000</f>
        <v>73.383893102202961</v>
      </c>
      <c r="AH352">
        <f>(X352/[1]Население!C$2)*100000</f>
        <v>90.65358411021468</v>
      </c>
      <c r="AI352">
        <f>(Y352/[1]Население!D$2)*100000</f>
        <v>106.78921684749135</v>
      </c>
      <c r="AJ352">
        <f>(Z352/[1]Население!E$2)*100000</f>
        <v>134.99693188791164</v>
      </c>
      <c r="AK352">
        <f>(AA352/[1]Население!F$2)*100000</f>
        <v>168.96876847762977</v>
      </c>
      <c r="AL352">
        <f>(AB352/[1]Население!G$2)*100000</f>
        <v>210.83702298123549</v>
      </c>
      <c r="AM352">
        <f>(AC352/[1]Население!H$2)*100000</f>
        <v>184.95009993271529</v>
      </c>
      <c r="AN352">
        <f>(AD352/[1]Население!I$2)*100000</f>
        <v>112.01573684498115</v>
      </c>
      <c r="AO352">
        <f>(AE352/[1]Население!J$2)*100000</f>
        <v>110.52319491009256</v>
      </c>
    </row>
    <row r="353" spans="1:41" x14ac:dyDescent="0.3">
      <c r="A353" s="95">
        <v>44338</v>
      </c>
      <c r="B353">
        <v>14528</v>
      </c>
      <c r="C353">
        <v>34092</v>
      </c>
      <c r="D353">
        <v>62617</v>
      </c>
      <c r="E353">
        <v>77141</v>
      </c>
      <c r="F353">
        <v>82084</v>
      </c>
      <c r="G353">
        <v>75929</v>
      </c>
      <c r="H353">
        <v>51031</v>
      </c>
      <c r="I353">
        <v>17475</v>
      </c>
      <c r="J353">
        <v>1520</v>
      </c>
      <c r="K353">
        <f t="shared" si="1051"/>
        <v>416417</v>
      </c>
      <c r="L353">
        <f t="shared" si="1052"/>
        <v>13</v>
      </c>
      <c r="M353">
        <f t="shared" si="1053"/>
        <v>35</v>
      </c>
      <c r="N353">
        <f t="shared" si="1054"/>
        <v>32</v>
      </c>
      <c r="O353">
        <f t="shared" si="1055"/>
        <v>57</v>
      </c>
      <c r="P353">
        <f t="shared" si="1056"/>
        <v>37</v>
      </c>
      <c r="Q353">
        <f t="shared" si="1057"/>
        <v>80</v>
      </c>
      <c r="R353">
        <f t="shared" si="1058"/>
        <v>76</v>
      </c>
      <c r="S353">
        <f t="shared" si="1059"/>
        <v>28</v>
      </c>
      <c r="T353">
        <f t="shared" si="1060"/>
        <v>4</v>
      </c>
      <c r="U353">
        <f t="shared" si="1061"/>
        <v>362</v>
      </c>
      <c r="V353">
        <f t="shared" si="1062"/>
        <v>201</v>
      </c>
      <c r="W353">
        <f t="shared" si="1063"/>
        <v>484</v>
      </c>
      <c r="X353">
        <f t="shared" si="1064"/>
        <v>761</v>
      </c>
      <c r="Y353">
        <f t="shared" si="1065"/>
        <v>1021</v>
      </c>
      <c r="Z353">
        <f t="shared" si="1066"/>
        <v>1125</v>
      </c>
      <c r="AA353">
        <f t="shared" si="1067"/>
        <v>1428</v>
      </c>
      <c r="AB353">
        <f t="shared" si="1068"/>
        <v>1353</v>
      </c>
      <c r="AC353">
        <f t="shared" si="1069"/>
        <v>512</v>
      </c>
      <c r="AD353">
        <f t="shared" si="1070"/>
        <v>37</v>
      </c>
      <c r="AE353">
        <f t="shared" si="1071"/>
        <v>6922</v>
      </c>
      <c r="AF353">
        <f>(V353/[1]Население!A$2)*100000</f>
        <v>15.282440020224524</v>
      </c>
      <c r="AG353">
        <f>(W353/[1]Население!B$2)*100000</f>
        <v>69.916937522571331</v>
      </c>
      <c r="AH353">
        <f>(X353/[1]Население!C$2)*100000</f>
        <v>79.570216272056939</v>
      </c>
      <c r="AI353">
        <f>(Y353/[1]Население!D$2)*100000</f>
        <v>96.745155635571138</v>
      </c>
      <c r="AJ353">
        <f>(Z353/[1]Население!E$2)*100000</f>
        <v>118.00431109083185</v>
      </c>
      <c r="AK353">
        <f>(AA353/[1]Население!F$2)*100000</f>
        <v>152.13581424089236</v>
      </c>
      <c r="AL353">
        <f>(AB353/[1]Население!G$2)*100000</f>
        <v>192.74492709027811</v>
      </c>
      <c r="AM353">
        <f>(AC353/[1]Население!H$2)*100000</f>
        <v>169.70331750098606</v>
      </c>
      <c r="AN353">
        <f>(AD353/[1]Население!I$2)*100000</f>
        <v>101.08737227473908</v>
      </c>
      <c r="AO353">
        <f>(AE353/[1]Население!J$2)*100000</f>
        <v>99.575888997482849</v>
      </c>
    </row>
    <row r="354" spans="1:41" x14ac:dyDescent="0.3">
      <c r="A354" s="95">
        <v>44339</v>
      </c>
      <c r="B354">
        <v>14536</v>
      </c>
      <c r="C354">
        <v>34096</v>
      </c>
      <c r="D354">
        <v>62631</v>
      </c>
      <c r="E354">
        <v>77152</v>
      </c>
      <c r="F354">
        <v>82102</v>
      </c>
      <c r="G354">
        <v>75963</v>
      </c>
      <c r="H354">
        <v>51067</v>
      </c>
      <c r="I354">
        <v>17497</v>
      </c>
      <c r="J354">
        <v>1521</v>
      </c>
      <c r="K354">
        <f t="shared" si="1051"/>
        <v>416565</v>
      </c>
      <c r="L354">
        <f t="shared" si="1052"/>
        <v>8</v>
      </c>
      <c r="M354">
        <f t="shared" si="1053"/>
        <v>4</v>
      </c>
      <c r="N354">
        <f t="shared" si="1054"/>
        <v>14</v>
      </c>
      <c r="O354">
        <f t="shared" si="1055"/>
        <v>11</v>
      </c>
      <c r="P354">
        <f t="shared" si="1056"/>
        <v>18</v>
      </c>
      <c r="Q354">
        <f t="shared" si="1057"/>
        <v>34</v>
      </c>
      <c r="R354">
        <f t="shared" si="1058"/>
        <v>36</v>
      </c>
      <c r="S354">
        <f t="shared" si="1059"/>
        <v>22</v>
      </c>
      <c r="T354">
        <f t="shared" si="1060"/>
        <v>1</v>
      </c>
      <c r="U354">
        <f t="shared" si="1061"/>
        <v>148</v>
      </c>
      <c r="V354">
        <f t="shared" si="1062"/>
        <v>195</v>
      </c>
      <c r="W354">
        <f t="shared" si="1063"/>
        <v>450</v>
      </c>
      <c r="X354">
        <f t="shared" si="1064"/>
        <v>715</v>
      </c>
      <c r="Y354">
        <f t="shared" si="1065"/>
        <v>980</v>
      </c>
      <c r="Z354">
        <f t="shared" si="1066"/>
        <v>1054</v>
      </c>
      <c r="AA354">
        <f t="shared" si="1067"/>
        <v>1378</v>
      </c>
      <c r="AB354">
        <f t="shared" si="1068"/>
        <v>1291</v>
      </c>
      <c r="AC354">
        <f t="shared" si="1069"/>
        <v>505</v>
      </c>
      <c r="AD354">
        <f t="shared" si="1070"/>
        <v>36</v>
      </c>
      <c r="AE354">
        <f t="shared" si="1071"/>
        <v>6604</v>
      </c>
      <c r="AF354">
        <f>(V354/[1]Население!A$2)*100000</f>
        <v>14.826247780814835</v>
      </c>
      <c r="AG354">
        <f>(W354/[1]Население!B$2)*100000</f>
        <v>65.005417118093177</v>
      </c>
      <c r="AH354">
        <f>(X354/[1]Население!C$2)*100000</f>
        <v>74.760452870592275</v>
      </c>
      <c r="AI354">
        <f>(Y354/[1]Население!D$2)*100000</f>
        <v>92.860188563035962</v>
      </c>
      <c r="AJ354">
        <f>(Z354/[1]Население!E$2)*100000</f>
        <v>110.55692790198823</v>
      </c>
      <c r="AK354">
        <f>(AA354/[1]Население!F$2)*100000</f>
        <v>146.80892998876027</v>
      </c>
      <c r="AL354">
        <f>(AB354/[1]Население!G$2)*100000</f>
        <v>183.91256531673989</v>
      </c>
      <c r="AM354">
        <f>(AC354/[1]Население!H$2)*100000</f>
        <v>167.38315495702727</v>
      </c>
      <c r="AN354">
        <f>(AD354/[1]Население!I$2)*100000</f>
        <v>98.355281132178575</v>
      </c>
      <c r="AO354">
        <f>(AE354/[1]Население!J$2)*100000</f>
        <v>95.001324897338449</v>
      </c>
    </row>
    <row r="355" spans="1:41" x14ac:dyDescent="0.3">
      <c r="A355" s="95"/>
    </row>
    <row r="356" spans="1:41" x14ac:dyDescent="0.3">
      <c r="A356" s="95"/>
    </row>
    <row r="357" spans="1:41" ht="15.6" customHeight="1" x14ac:dyDescent="0.3">
      <c r="A357" s="95"/>
    </row>
    <row r="358" spans="1:41" x14ac:dyDescent="0.3">
      <c r="A358" s="95"/>
    </row>
    <row r="359" spans="1:41" x14ac:dyDescent="0.3">
      <c r="A359" s="95"/>
    </row>
    <row r="395" spans="18:18" x14ac:dyDescent="0.3">
      <c r="R395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2021-05-24T05:43:29Z</dcterms:modified>
</cp:coreProperties>
</file>